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cmsUser03\Downloads\"/>
    </mc:Choice>
  </mc:AlternateContent>
  <xr:revisionPtr revIDLastSave="0" documentId="8_{0670D92B-A445-40D6-BFDE-0A5F628B3940}" xr6:coauthVersionLast="47" xr6:coauthVersionMax="47" xr10:uidLastSave="{00000000-0000-0000-0000-000000000000}"/>
  <bookViews>
    <workbookView xWindow="-110" yWindow="-110" windowWidth="19420" windowHeight="10300" tabRatio="853" firstSheet="1" activeTab="1" xr2:uid="{00000000-000D-0000-FFFF-FFFF00000000}"/>
  </bookViews>
  <sheets>
    <sheet name="PDリスト" sheetId="29" state="hidden" r:id="rId1"/>
    <sheet name="別紙1-1" sheetId="2" r:id="rId2"/>
    <sheet name="別表(1-i)" sheetId="11" r:id="rId3"/>
    <sheet name="別表(1-ii) " sheetId="12" r:id="rId4"/>
    <sheet name="別紙1-2" sheetId="8" r:id="rId5"/>
    <sheet name="別表(2-i)" sheetId="13" r:id="rId6"/>
    <sheet name="別表(2-ii)" sheetId="20" r:id="rId7"/>
    <sheet name="別紙1-3" sheetId="24" r:id="rId8"/>
    <sheet name="別表(3-i)" sheetId="25" r:id="rId9"/>
    <sheet name="別表(3-ii)" sheetId="26" r:id="rId10"/>
    <sheet name="別紙２" sheetId="3" r:id="rId11"/>
    <sheet name="別紙３" sheetId="9" r:id="rId12"/>
    <sheet name="別紙４" sheetId="5" r:id="rId13"/>
    <sheet name="別紙５-1" sheetId="10" r:id="rId14"/>
    <sheet name="別紙５-2" sheetId="28" r:id="rId15"/>
    <sheet name="別紙6" sheetId="23" r:id="rId16"/>
    <sheet name="別紙7" sheetId="19" r:id="rId17"/>
    <sheet name="別紙8-1" sheetId="17" r:id="rId18"/>
    <sheet name="別紙8-2" sheetId="18" r:id="rId19"/>
    <sheet name="別紙8-３" sheetId="27" r:id="rId20"/>
    <sheet name="別紙9-1" sheetId="21" r:id="rId21"/>
    <sheet name="別紙9-2" sheetId="22" r:id="rId22"/>
    <sheet name="Sheet1" sheetId="30" state="hidden" r:id="rId23"/>
    <sheet name="△別紙３" sheetId="4" state="hidden" r:id="rId24"/>
  </sheets>
  <definedNames>
    <definedName name="_xlnm._FilterDatabase" localSheetId="15" hidden="1">別紙6!$B$21:$B$22</definedName>
    <definedName name="_xlnm.Print_Area" localSheetId="23">△別紙３!$A$1:$AB$41</definedName>
    <definedName name="_xlnm.Print_Area" localSheetId="1">'別紙1-1'!$A$1:$AB$31</definedName>
    <definedName name="_xlnm.Print_Area" localSheetId="4">'別紙1-2'!$A$1:$AB$31</definedName>
    <definedName name="_xlnm.Print_Area" localSheetId="7">'別紙1-3'!$A$1:$AB$31</definedName>
    <definedName name="_xlnm.Print_Area" localSheetId="10">別紙２!$A$1:$AB$44</definedName>
    <definedName name="_xlnm.Print_Area" localSheetId="11">別紙３!$A$1:$AB$40</definedName>
    <definedName name="_xlnm.Print_Area" localSheetId="12">別紙４!$A$1:$AB$33</definedName>
    <definedName name="_xlnm.Print_Area" localSheetId="13">'別紙５-1'!$A$1:$AB$41</definedName>
    <definedName name="_xlnm.Print_Area" localSheetId="14">'別紙５-2'!$A$1:$AB$39</definedName>
    <definedName name="_xlnm.Print_Area" localSheetId="15">別紙6!$A$1:$AB$35</definedName>
    <definedName name="_xlnm.Print_Area" localSheetId="16">別紙7!$A$1:$AC$45</definedName>
    <definedName name="_xlnm.Print_Area" localSheetId="17">'別紙8-1'!$A$1:$AB$27</definedName>
    <definedName name="_xlnm.Print_Area" localSheetId="18">'別紙8-2'!$A$1:$AB$27</definedName>
    <definedName name="_xlnm.Print_Area" localSheetId="19">'別紙8-３'!$A$1:$AB$27</definedName>
    <definedName name="_xlnm.Print_Area" localSheetId="20">'別紙9-1'!$A$1:$AB$36</definedName>
    <definedName name="_xlnm.Print_Area" localSheetId="21">'別紙9-2'!$A$1:$AB$31</definedName>
    <definedName name="_xlnm.Print_Area" localSheetId="2">'別表(1-i)'!$A$1:$P$43</definedName>
    <definedName name="_xlnm.Print_Area" localSheetId="5">'別表(2-i)'!$A$1:$S$34</definedName>
    <definedName name="_xlnm.Print_Area" localSheetId="6">'別表(2-ii)'!$A$1:$S$33</definedName>
    <definedName name="_xlnm.Print_Area" localSheetId="8">'別表(3-i)'!$A$1:$S$34</definedName>
    <definedName name="_xlnm.Print_Area" localSheetId="9">'別表(3-ii)'!$A$1:$S$33</definedName>
    <definedName name="_xlnm.Print_Titles" localSheetId="2">'別表(1-i)'!$1:$2</definedName>
    <definedName name="_xlnm.Print_Titles" localSheetId="3">'別表(1-ii) '!$1:$2</definedName>
    <definedName name="_xlnm.Print_Titles" localSheetId="5">'別表(2-i)'!$1:$2</definedName>
    <definedName name="_xlnm.Print_Titles" localSheetId="6">'別表(2-ii)'!$1:$2</definedName>
    <definedName name="_xlnm.Print_Titles" localSheetId="8">'別表(3-i)'!$1:$2</definedName>
    <definedName name="_xlnm.Print_Titles" localSheetId="9">'別表(3-ii)'!$1:$2</definedName>
  </definedName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24" l="1"/>
  <c r="S20" i="27"/>
  <c r="S19" i="27"/>
  <c r="Q24" i="24"/>
  <c r="Q25" i="24" s="1"/>
  <c r="G18" i="24" s="1"/>
  <c r="R10" i="26"/>
  <c r="Q10" i="26"/>
  <c r="R9" i="26"/>
  <c r="Q9" i="26"/>
  <c r="R8" i="26"/>
  <c r="Q8" i="26"/>
  <c r="R7" i="26"/>
  <c r="Q7" i="26"/>
  <c r="R6" i="26"/>
  <c r="Q6" i="26"/>
  <c r="R5" i="26"/>
  <c r="R11" i="26" s="1"/>
  <c r="Q5" i="26"/>
  <c r="Q11" i="26" s="1"/>
  <c r="Q13" i="26" s="1"/>
  <c r="R11" i="25"/>
  <c r="R10" i="25"/>
  <c r="Q10" i="25"/>
  <c r="R9" i="25"/>
  <c r="Q9" i="25"/>
  <c r="R8" i="25"/>
  <c r="Q8" i="25"/>
  <c r="R7" i="25"/>
  <c r="Q7" i="25"/>
  <c r="R6" i="25"/>
  <c r="Q6" i="25"/>
  <c r="R5" i="25"/>
  <c r="Q5" i="25"/>
  <c r="Q23" i="8"/>
  <c r="Q23" i="2"/>
  <c r="Q11" i="25" l="1"/>
  <c r="Q14" i="25" s="1"/>
  <c r="R14" i="25" s="1"/>
  <c r="S11" i="26"/>
  <c r="R13" i="26"/>
  <c r="S19" i="18"/>
  <c r="S20" i="18" s="1"/>
  <c r="S19" i="17"/>
  <c r="S20" i="17" s="1"/>
  <c r="S11" i="25" l="1"/>
  <c r="Q24" i="8"/>
  <c r="Q25" i="8" s="1"/>
  <c r="Q24" i="2"/>
  <c r="Q25" i="2" s="1"/>
  <c r="I15" i="9" l="1"/>
  <c r="I13" i="9"/>
  <c r="I12" i="9"/>
  <c r="I14" i="9"/>
  <c r="K16" i="19" l="1"/>
  <c r="K19" i="19"/>
  <c r="K18" i="19"/>
  <c r="K17" i="19"/>
  <c r="G18" i="8" l="1"/>
  <c r="R10" i="20" l="1"/>
  <c r="Q10" i="20"/>
  <c r="R9" i="20"/>
  <c r="Q9" i="20"/>
  <c r="R8" i="20"/>
  <c r="Q8" i="20"/>
  <c r="R7" i="20"/>
  <c r="Q7" i="20"/>
  <c r="R6" i="20"/>
  <c r="Q6" i="20"/>
  <c r="R5" i="20"/>
  <c r="R11" i="20" s="1"/>
  <c r="Q5" i="20"/>
  <c r="Q11" i="20" s="1"/>
  <c r="Q13" i="20" s="1"/>
  <c r="R13" i="20" l="1"/>
  <c r="S11" i="20"/>
  <c r="F32" i="11"/>
  <c r="N32" i="11" s="1"/>
  <c r="F24" i="12" l="1"/>
  <c r="N24" i="12" s="1"/>
  <c r="F23" i="12"/>
  <c r="N23" i="12" s="1"/>
  <c r="F22" i="12"/>
  <c r="N22" i="12" s="1"/>
  <c r="F21" i="12"/>
  <c r="N21" i="12" s="1"/>
  <c r="O10" i="11"/>
  <c r="O11" i="11"/>
  <c r="O12" i="11"/>
  <c r="N10" i="11"/>
  <c r="N11" i="11"/>
  <c r="N12" i="11"/>
  <c r="F33" i="11"/>
  <c r="N33" i="11" s="1"/>
  <c r="F31" i="11"/>
  <c r="N31" i="11" s="1"/>
  <c r="F30" i="11"/>
  <c r="N30" i="11" s="1"/>
  <c r="R10" i="13" l="1"/>
  <c r="Q10" i="13"/>
  <c r="R9" i="13"/>
  <c r="Q9" i="13"/>
  <c r="R8" i="13"/>
  <c r="Q8" i="13"/>
  <c r="R7" i="13"/>
  <c r="Q7" i="13"/>
  <c r="R6" i="13"/>
  <c r="Q6" i="13"/>
  <c r="R5" i="13"/>
  <c r="Q5" i="13"/>
  <c r="Q11" i="13" l="1"/>
  <c r="Q14" i="13" s="1"/>
  <c r="R11" i="13"/>
  <c r="S11" i="13" l="1"/>
  <c r="R14" i="13"/>
  <c r="O11" i="12"/>
  <c r="N11" i="12"/>
  <c r="O10" i="12"/>
  <c r="N10" i="12"/>
  <c r="O9" i="12"/>
  <c r="N9" i="12"/>
  <c r="O8" i="12"/>
  <c r="N8" i="12"/>
  <c r="O7" i="12"/>
  <c r="N7" i="12"/>
  <c r="O6" i="12"/>
  <c r="N6" i="12"/>
  <c r="O5" i="12"/>
  <c r="N5" i="12"/>
  <c r="O14" i="11"/>
  <c r="N14" i="11"/>
  <c r="O13" i="11"/>
  <c r="N13" i="11"/>
  <c r="O7" i="11"/>
  <c r="N7" i="11"/>
  <c r="N19" i="11" s="1"/>
  <c r="N22" i="11" s="1"/>
  <c r="O9" i="11"/>
  <c r="N9" i="11"/>
  <c r="O6" i="11"/>
  <c r="N6" i="11"/>
  <c r="O8" i="11"/>
  <c r="N8" i="11"/>
  <c r="O5" i="11"/>
  <c r="O15" i="11" s="1"/>
  <c r="N5" i="11"/>
  <c r="N15" i="11" s="1"/>
  <c r="N18" i="11" s="1"/>
  <c r="N23" i="11" l="1"/>
  <c r="O18" i="11"/>
  <c r="O19" i="11"/>
  <c r="O22" i="11" s="1"/>
  <c r="N12" i="12"/>
  <c r="N14" i="12" s="1"/>
  <c r="O12" i="12"/>
  <c r="P15" i="11"/>
  <c r="O23" i="11" l="1"/>
  <c r="O13" i="12"/>
  <c r="O14" i="12" s="1"/>
  <c r="P19" i="11"/>
  <c r="G18" i="2" l="1"/>
  <c r="J14" i="3"/>
  <c r="J13" i="3"/>
</calcChain>
</file>

<file path=xl/sharedStrings.xml><?xml version="1.0" encoding="utf-8"?>
<sst xmlns="http://schemas.openxmlformats.org/spreadsheetml/2006/main" count="812" uniqueCount="352">
  <si>
    <t>申請者</t>
    <rPh sb="0" eb="3">
      <t>シンセイシャ</t>
    </rPh>
    <phoneticPr fontId="2"/>
  </si>
  <si>
    <t>【添付資料】</t>
    <rPh sb="1" eb="3">
      <t>テンプ</t>
    </rPh>
    <rPh sb="3" eb="5">
      <t>シリョウ</t>
    </rPh>
    <phoneticPr fontId="2"/>
  </si>
  <si>
    <t>所在地</t>
    <rPh sb="0" eb="3">
      <t>ショザイチ</t>
    </rPh>
    <phoneticPr fontId="2"/>
  </si>
  <si>
    <t>事業者名</t>
    <rPh sb="0" eb="2">
      <t>ジギョウ</t>
    </rPh>
    <rPh sb="2" eb="3">
      <t>シャ</t>
    </rPh>
    <rPh sb="3" eb="4">
      <t>メイ</t>
    </rPh>
    <phoneticPr fontId="2"/>
  </si>
  <si>
    <t>施設の所在地</t>
    <rPh sb="0" eb="2">
      <t>シセツ</t>
    </rPh>
    <rPh sb="3" eb="6">
      <t>ショザイチ</t>
    </rPh>
    <phoneticPr fontId="2"/>
  </si>
  <si>
    <t>施設の名称</t>
    <rPh sb="0" eb="2">
      <t>シセツ</t>
    </rPh>
    <rPh sb="3" eb="5">
      <t>メイショウ</t>
    </rPh>
    <phoneticPr fontId="2"/>
  </si>
  <si>
    <t>帰宅困難者受入人数
(注１)</t>
    <rPh sb="0" eb="2">
      <t>キタク</t>
    </rPh>
    <rPh sb="2" eb="4">
      <t>コンナン</t>
    </rPh>
    <rPh sb="4" eb="5">
      <t>シャ</t>
    </rPh>
    <rPh sb="5" eb="7">
      <t>ウケイレ</t>
    </rPh>
    <rPh sb="7" eb="9">
      <t>ニンズウ</t>
    </rPh>
    <rPh sb="11" eb="12">
      <t>チュウ</t>
    </rPh>
    <phoneticPr fontId="2"/>
  </si>
  <si>
    <t>□</t>
    <phoneticPr fontId="2"/>
  </si>
  <si>
    <t>（注１）「帰宅困難者受入数」は、受入協定と同数、未締結の場合は予定数となります。</t>
    <rPh sb="1" eb="2">
      <t>チュウ</t>
    </rPh>
    <phoneticPr fontId="2"/>
  </si>
  <si>
    <t>（注２）現時点での予定を記入してください。</t>
    <rPh sb="1" eb="2">
      <t>チュウ</t>
    </rPh>
    <rPh sb="4" eb="7">
      <t>ゲンジテン</t>
    </rPh>
    <rPh sb="9" eb="11">
      <t>ヨテイ</t>
    </rPh>
    <rPh sb="12" eb="14">
      <t>キニュウ</t>
    </rPh>
    <phoneticPr fontId="2"/>
  </si>
  <si>
    <t>２　交付申請額</t>
    <rPh sb="2" eb="4">
      <t>コウフ</t>
    </rPh>
    <rPh sb="4" eb="6">
      <t>シンセイ</t>
    </rPh>
    <rPh sb="6" eb="7">
      <t>ガク</t>
    </rPh>
    <phoneticPr fontId="2"/>
  </si>
  <si>
    <t>円</t>
    <rPh sb="0" eb="1">
      <t>エン</t>
    </rPh>
    <phoneticPr fontId="2"/>
  </si>
  <si>
    <t>＜交付申請額の計算表＞</t>
    <rPh sb="1" eb="3">
      <t>コウフ</t>
    </rPh>
    <rPh sb="3" eb="5">
      <t>シンセイ</t>
    </rPh>
    <rPh sb="5" eb="6">
      <t>ガク</t>
    </rPh>
    <rPh sb="7" eb="9">
      <t>ケイサン</t>
    </rPh>
    <rPh sb="9" eb="10">
      <t>ヒョウ</t>
    </rPh>
    <phoneticPr fontId="2"/>
  </si>
  <si>
    <t>項目</t>
    <rPh sb="0" eb="2">
      <t>コウモク</t>
    </rPh>
    <phoneticPr fontId="2"/>
  </si>
  <si>
    <t>金額（円）</t>
    <rPh sb="0" eb="2">
      <t>キンガク</t>
    </rPh>
    <rPh sb="3" eb="4">
      <t>エン</t>
    </rPh>
    <phoneticPr fontId="2"/>
  </si>
  <si>
    <t>A</t>
    <phoneticPr fontId="2"/>
  </si>
  <si>
    <t>B</t>
    <phoneticPr fontId="2"/>
  </si>
  <si>
    <t>C</t>
    <phoneticPr fontId="2"/>
  </si>
  <si>
    <t>D</t>
    <phoneticPr fontId="2"/>
  </si>
  <si>
    <t>（別紙２）</t>
    <rPh sb="1" eb="3">
      <t>ベッシ</t>
    </rPh>
    <phoneticPr fontId="2"/>
  </si>
  <si>
    <t>交付申請に係る帰宅困難者受入協定について</t>
    <rPh sb="0" eb="2">
      <t>コウフ</t>
    </rPh>
    <phoneticPr fontId="2"/>
  </si>
  <si>
    <t>記</t>
    <rPh sb="0" eb="1">
      <t>キ</t>
    </rPh>
    <phoneticPr fontId="2"/>
  </si>
  <si>
    <t>１　対象となる施設</t>
    <rPh sb="2" eb="4">
      <t>タイショウ</t>
    </rPh>
    <rPh sb="7" eb="9">
      <t>シセツ</t>
    </rPh>
    <phoneticPr fontId="2"/>
  </si>
  <si>
    <t>（１）施設の所在地</t>
    <rPh sb="3" eb="5">
      <t>シセツ</t>
    </rPh>
    <rPh sb="6" eb="9">
      <t>ショザイチ</t>
    </rPh>
    <phoneticPr fontId="2"/>
  </si>
  <si>
    <t>（２）施設の名称</t>
    <rPh sb="3" eb="5">
      <t>シセツ</t>
    </rPh>
    <rPh sb="6" eb="8">
      <t>メイショウ</t>
    </rPh>
    <phoneticPr fontId="2"/>
  </si>
  <si>
    <t>２　現在の状況</t>
    <rPh sb="2" eb="4">
      <t>ゲンザイ</t>
    </rPh>
    <rPh sb="5" eb="7">
      <t>ジョウキョウ</t>
    </rPh>
    <phoneticPr fontId="2"/>
  </si>
  <si>
    <t>３　協定書（案）の添付</t>
    <rPh sb="2" eb="5">
      <t>キョウテイショ</t>
    </rPh>
    <rPh sb="6" eb="7">
      <t>アン</t>
    </rPh>
    <rPh sb="9" eb="11">
      <t>テンプ</t>
    </rPh>
    <phoneticPr fontId="2"/>
  </si>
  <si>
    <t>別紙参照</t>
    <rPh sb="0" eb="2">
      <t>ベッシ</t>
    </rPh>
    <rPh sb="2" eb="4">
      <t>サンショウ</t>
    </rPh>
    <phoneticPr fontId="2"/>
  </si>
  <si>
    <t>４　自治体担当者確認欄</t>
    <rPh sb="2" eb="5">
      <t>ジチタイ</t>
    </rPh>
    <rPh sb="5" eb="8">
      <t>タントウシャ</t>
    </rPh>
    <rPh sb="8" eb="10">
      <t>カクニン</t>
    </rPh>
    <rPh sb="10" eb="11">
      <t>ラン</t>
    </rPh>
    <phoneticPr fontId="2"/>
  </si>
  <si>
    <t>上記の内容を確認しました。</t>
    <rPh sb="0" eb="2">
      <t>ジョウキ</t>
    </rPh>
    <rPh sb="3" eb="5">
      <t>ナイヨウ</t>
    </rPh>
    <rPh sb="6" eb="8">
      <t>カクニン</t>
    </rPh>
    <phoneticPr fontId="2"/>
  </si>
  <si>
    <t>区市町村名</t>
    <rPh sb="0" eb="1">
      <t>ク</t>
    </rPh>
    <rPh sb="1" eb="4">
      <t>シチョウソン</t>
    </rPh>
    <rPh sb="4" eb="5">
      <t>メイ</t>
    </rPh>
    <phoneticPr fontId="2"/>
  </si>
  <si>
    <t>部署名</t>
    <rPh sb="0" eb="2">
      <t>ブショ</t>
    </rPh>
    <rPh sb="2" eb="3">
      <t>メイ</t>
    </rPh>
    <phoneticPr fontId="2"/>
  </si>
  <si>
    <t>職・氏名</t>
    <rPh sb="0" eb="1">
      <t>ショク</t>
    </rPh>
    <rPh sb="2" eb="4">
      <t>シメイ</t>
    </rPh>
    <phoneticPr fontId="2"/>
  </si>
  <si>
    <t>印</t>
    <rPh sb="0" eb="1">
      <t>イン</t>
    </rPh>
    <phoneticPr fontId="2"/>
  </si>
  <si>
    <t>　東京都知事  殿</t>
    <phoneticPr fontId="2"/>
  </si>
  <si>
    <t>代表者職氏名</t>
    <rPh sb="0" eb="3">
      <t>ダイヒョウシャ</t>
    </rPh>
    <rPh sb="3" eb="4">
      <t>ショク</t>
    </rPh>
    <rPh sb="4" eb="6">
      <t>シメイ</t>
    </rPh>
    <rPh sb="5" eb="6">
      <t>メイ</t>
    </rPh>
    <phoneticPr fontId="2"/>
  </si>
  <si>
    <t>交付申請に係る帰宅困難者及び従業者用備蓄品について</t>
    <rPh sb="0" eb="2">
      <t>コウフ</t>
    </rPh>
    <rPh sb="7" eb="9">
      <t>キタク</t>
    </rPh>
    <rPh sb="9" eb="11">
      <t>コンナン</t>
    </rPh>
    <rPh sb="11" eb="12">
      <t>シャ</t>
    </rPh>
    <rPh sb="12" eb="13">
      <t>オヨ</t>
    </rPh>
    <rPh sb="14" eb="18">
      <t>ジュウギョウシャヨウ</t>
    </rPh>
    <rPh sb="18" eb="20">
      <t>ビチク</t>
    </rPh>
    <rPh sb="20" eb="21">
      <t>ヒン</t>
    </rPh>
    <phoneticPr fontId="2"/>
  </si>
  <si>
    <t>人</t>
    <rPh sb="0" eb="1">
      <t>ニン</t>
    </rPh>
    <phoneticPr fontId="2"/>
  </si>
  <si>
    <t>品名</t>
    <rPh sb="0" eb="2">
      <t>ヒンメイ</t>
    </rPh>
    <phoneticPr fontId="2"/>
  </si>
  <si>
    <t>購入数量</t>
    <rPh sb="0" eb="2">
      <t>コウニュウ</t>
    </rPh>
    <rPh sb="2" eb="4">
      <t>スウリョウ</t>
    </rPh>
    <phoneticPr fontId="2"/>
  </si>
  <si>
    <t>備考</t>
    <rPh sb="0" eb="2">
      <t>ビコウ</t>
    </rPh>
    <phoneticPr fontId="2"/>
  </si>
  <si>
    <t>（別紙４）</t>
    <rPh sb="1" eb="3">
      <t>ベッシ</t>
    </rPh>
    <phoneticPr fontId="2"/>
  </si>
  <si>
    <t>交付申請に係る事業継続計画（ＢＣＰ）について</t>
    <rPh sb="0" eb="2">
      <t>コウフ</t>
    </rPh>
    <rPh sb="7" eb="9">
      <t>ジギョウ</t>
    </rPh>
    <rPh sb="9" eb="11">
      <t>ケイゾク</t>
    </rPh>
    <rPh sb="11" eb="13">
      <t>ケイカク</t>
    </rPh>
    <phoneticPr fontId="2"/>
  </si>
  <si>
    <t>備蓄品の納入予定日
(注２)</t>
    <rPh sb="0" eb="2">
      <t>ビチク</t>
    </rPh>
    <rPh sb="2" eb="3">
      <t>ヒン</t>
    </rPh>
    <rPh sb="4" eb="6">
      <t>ノウニュウ</t>
    </rPh>
    <rPh sb="6" eb="8">
      <t>ヨテイ</t>
    </rPh>
    <rPh sb="8" eb="9">
      <t>ビ</t>
    </rPh>
    <rPh sb="11" eb="12">
      <t>チュウ</t>
    </rPh>
    <phoneticPr fontId="2"/>
  </si>
  <si>
    <t>１　購入計画</t>
    <rPh sb="2" eb="4">
      <t>コウニュウ</t>
    </rPh>
    <rPh sb="4" eb="6">
      <t>ケイカク</t>
    </rPh>
    <phoneticPr fontId="2"/>
  </si>
  <si>
    <t>（別紙１－１）</t>
    <rPh sb="1" eb="3">
      <t>ベッシ</t>
    </rPh>
    <phoneticPr fontId="2"/>
  </si>
  <si>
    <t>（別紙１－２）</t>
    <rPh sb="1" eb="3">
      <t>ベッシ</t>
    </rPh>
    <phoneticPr fontId="2"/>
  </si>
  <si>
    <t>購入計画書【帰宅困難者向け備蓄品】</t>
    <rPh sb="6" eb="8">
      <t>キタク</t>
    </rPh>
    <rPh sb="8" eb="10">
      <t>コンナン</t>
    </rPh>
    <rPh sb="10" eb="11">
      <t>シャ</t>
    </rPh>
    <rPh sb="11" eb="12">
      <t>ム</t>
    </rPh>
    <rPh sb="13" eb="15">
      <t>ビチク</t>
    </rPh>
    <rPh sb="15" eb="16">
      <t>ヒン</t>
    </rPh>
    <phoneticPr fontId="2"/>
  </si>
  <si>
    <t>交付申請に係る従業者用備蓄品について</t>
    <rPh sb="0" eb="2">
      <t>コウフ</t>
    </rPh>
    <rPh sb="7" eb="11">
      <t>ジュウギョウシャヨウ</t>
    </rPh>
    <rPh sb="11" eb="13">
      <t>ビチク</t>
    </rPh>
    <rPh sb="13" eb="14">
      <t>ヒン</t>
    </rPh>
    <phoneticPr fontId="2"/>
  </si>
  <si>
    <t>食品ロス削減取組報告書</t>
    <rPh sb="0" eb="2">
      <t>ショクヒン</t>
    </rPh>
    <rPh sb="4" eb="6">
      <t>サクゲン</t>
    </rPh>
    <rPh sb="6" eb="8">
      <t>トリクミ</t>
    </rPh>
    <rPh sb="8" eb="11">
      <t>ホウコクショ</t>
    </rPh>
    <phoneticPr fontId="2"/>
  </si>
  <si>
    <t>品目</t>
    <rPh sb="0" eb="2">
      <t>ヒンモク</t>
    </rPh>
    <phoneticPr fontId="2"/>
  </si>
  <si>
    <t>賞味期限</t>
    <rPh sb="0" eb="2">
      <t>ショウミ</t>
    </rPh>
    <rPh sb="2" eb="4">
      <t>キゲン</t>
    </rPh>
    <phoneticPr fontId="2"/>
  </si>
  <si>
    <t>フードバンク等への寄付</t>
    <rPh sb="6" eb="7">
      <t>トウ</t>
    </rPh>
    <rPh sb="9" eb="11">
      <t>キフ</t>
    </rPh>
    <phoneticPr fontId="2"/>
  </si>
  <si>
    <t>防災訓練等の行事での配布</t>
    <rPh sb="0" eb="2">
      <t>ボウサイ</t>
    </rPh>
    <rPh sb="2" eb="4">
      <t>クンレン</t>
    </rPh>
    <rPh sb="4" eb="5">
      <t>トウ</t>
    </rPh>
    <rPh sb="6" eb="8">
      <t>ギョウジ</t>
    </rPh>
    <rPh sb="10" eb="12">
      <t>ハイフ</t>
    </rPh>
    <phoneticPr fontId="2"/>
  </si>
  <si>
    <t>施設内従業者等への配布</t>
    <rPh sb="0" eb="2">
      <t>シセツ</t>
    </rPh>
    <rPh sb="2" eb="3">
      <t>ナイ</t>
    </rPh>
    <rPh sb="3" eb="6">
      <t>ジュウギョウシャ</t>
    </rPh>
    <rPh sb="6" eb="7">
      <t>トウ</t>
    </rPh>
    <rPh sb="9" eb="11">
      <t>ハイフ</t>
    </rPh>
    <phoneticPr fontId="2"/>
  </si>
  <si>
    <t>その他（　　　　　　　　　　　　　　　　　　　　　　　　　　　　）</t>
    <rPh sb="2" eb="3">
      <t>タ</t>
    </rPh>
    <phoneticPr fontId="2"/>
  </si>
  <si>
    <t>３　実施時期</t>
    <rPh sb="2" eb="4">
      <t>ジッシ</t>
    </rPh>
    <rPh sb="4" eb="6">
      <t>ジキ</t>
    </rPh>
    <phoneticPr fontId="2"/>
  </si>
  <si>
    <t>実施済</t>
    <rPh sb="0" eb="2">
      <t>ジッシ</t>
    </rPh>
    <rPh sb="2" eb="3">
      <t>ズ</t>
    </rPh>
    <phoneticPr fontId="2"/>
  </si>
  <si>
    <t>(</t>
    <phoneticPr fontId="2"/>
  </si>
  <si>
    <t>）</t>
    <phoneticPr fontId="2"/>
  </si>
  <si>
    <t>東京都民間一時滞在施設備蓄品購入費用補助金</t>
    <rPh sb="7" eb="9">
      <t>タイザイ</t>
    </rPh>
    <rPh sb="9" eb="11">
      <t>シセツ</t>
    </rPh>
    <rPh sb="11" eb="13">
      <t>ビチク</t>
    </rPh>
    <rPh sb="13" eb="14">
      <t>ヒン</t>
    </rPh>
    <rPh sb="14" eb="16">
      <t>コウニュウ</t>
    </rPh>
    <rPh sb="16" eb="18">
      <t>ヒヨウ</t>
    </rPh>
    <rPh sb="18" eb="21">
      <t>ホジョキン</t>
    </rPh>
    <phoneticPr fontId="2"/>
  </si>
  <si>
    <t>東京都民間一時滞在施設備蓄品購入費用補助金</t>
    <phoneticPr fontId="2"/>
  </si>
  <si>
    <t>東京都民間一時滞在施設備蓄品購入費用補助金</t>
    <rPh sb="0" eb="3">
      <t>トウキョウト</t>
    </rPh>
    <rPh sb="3" eb="5">
      <t>ミンカン</t>
    </rPh>
    <rPh sb="5" eb="7">
      <t>イチジ</t>
    </rPh>
    <rPh sb="7" eb="9">
      <t>タイザイ</t>
    </rPh>
    <rPh sb="9" eb="11">
      <t>シセツ</t>
    </rPh>
    <rPh sb="11" eb="13">
      <t>ビチク</t>
    </rPh>
    <rPh sb="13" eb="14">
      <t>ヒン</t>
    </rPh>
    <rPh sb="14" eb="16">
      <t>コウニュウ</t>
    </rPh>
    <rPh sb="16" eb="18">
      <t>ヒヨウ</t>
    </rPh>
    <rPh sb="18" eb="21">
      <t>ホジョキン</t>
    </rPh>
    <phoneticPr fontId="2"/>
  </si>
  <si>
    <t>注１：</t>
    <phoneticPr fontId="2"/>
  </si>
  <si>
    <t>フードバンク等からの受領証、行事に係る案内・通知文、配布状況写真等の食品ロス削減のための取組の実施状況を示す資料を添付してください。</t>
    <phoneticPr fontId="2"/>
  </si>
  <si>
    <t>注２：</t>
    <rPh sb="0" eb="1">
      <t>チュウ</t>
    </rPh>
    <phoneticPr fontId="2"/>
  </si>
  <si>
    <t>補助金利用年度</t>
    <rPh sb="0" eb="3">
      <t>ホジョキン</t>
    </rPh>
    <rPh sb="3" eb="5">
      <t>リヨウ</t>
    </rPh>
    <rPh sb="5" eb="7">
      <t>ネンド</t>
    </rPh>
    <phoneticPr fontId="2"/>
  </si>
  <si>
    <t>１　対象備蓄品</t>
    <rPh sb="2" eb="4">
      <t>タイショウ</t>
    </rPh>
    <rPh sb="4" eb="6">
      <t>ビチク</t>
    </rPh>
    <rPh sb="6" eb="7">
      <t>ヒン</t>
    </rPh>
    <phoneticPr fontId="2"/>
  </si>
  <si>
    <t>品目</t>
    <rPh sb="0" eb="2">
      <t>ヒンモク</t>
    </rPh>
    <phoneticPr fontId="5"/>
  </si>
  <si>
    <t>税率</t>
    <rPh sb="0" eb="2">
      <t>ゼイリツ</t>
    </rPh>
    <phoneticPr fontId="5"/>
  </si>
  <si>
    <t>水</t>
    <rPh sb="0" eb="1">
      <t>ミズ</t>
    </rPh>
    <phoneticPr fontId="5"/>
  </si>
  <si>
    <t>箱</t>
    <rPh sb="0" eb="1">
      <t>ハコ</t>
    </rPh>
    <phoneticPr fontId="2"/>
  </si>
  <si>
    <t>食料</t>
    <rPh sb="0" eb="2">
      <t>ショクリョウ</t>
    </rPh>
    <phoneticPr fontId="5"/>
  </si>
  <si>
    <t>簡易トイレ</t>
    <rPh sb="0" eb="2">
      <t>カンイ</t>
    </rPh>
    <phoneticPr fontId="5"/>
  </si>
  <si>
    <t>ブランケット</t>
    <phoneticPr fontId="5"/>
  </si>
  <si>
    <t>小　計（8%)</t>
    <rPh sb="0" eb="1">
      <t>ショウ</t>
    </rPh>
    <rPh sb="2" eb="3">
      <t>ケイ</t>
    </rPh>
    <phoneticPr fontId="5"/>
  </si>
  <si>
    <t>消費税（8%）</t>
    <rPh sb="0" eb="3">
      <t>ショウヒゼイ</t>
    </rPh>
    <phoneticPr fontId="5"/>
  </si>
  <si>
    <t>合　計（8％）</t>
    <rPh sb="0" eb="1">
      <t>ゴウ</t>
    </rPh>
    <rPh sb="2" eb="3">
      <t>ケイ</t>
    </rPh>
    <phoneticPr fontId="5"/>
  </si>
  <si>
    <t>小　計（10%)</t>
    <rPh sb="0" eb="1">
      <t>ショウ</t>
    </rPh>
    <rPh sb="2" eb="3">
      <t>ケイ</t>
    </rPh>
    <phoneticPr fontId="5"/>
  </si>
  <si>
    <t>消費税（10%）</t>
    <rPh sb="0" eb="3">
      <t>ショウヒゼイ</t>
    </rPh>
    <phoneticPr fontId="5"/>
  </si>
  <si>
    <t>合　計（10％）</t>
    <rPh sb="0" eb="1">
      <t>ゴウ</t>
    </rPh>
    <rPh sb="2" eb="3">
      <t>ケイ</t>
    </rPh>
    <phoneticPr fontId="5"/>
  </si>
  <si>
    <t>合　計（8%+10%）</t>
    <rPh sb="0" eb="1">
      <t>ゴウ</t>
    </rPh>
    <rPh sb="2" eb="3">
      <t>ケイ</t>
    </rPh>
    <phoneticPr fontId="5"/>
  </si>
  <si>
    <t>※１　見積書で計上されている場合にはご記入ください。</t>
    <rPh sb="3" eb="6">
      <t>ミツモリショ</t>
    </rPh>
    <rPh sb="7" eb="9">
      <t>ケイジョウ</t>
    </rPh>
    <rPh sb="14" eb="16">
      <t>バアイ</t>
    </rPh>
    <rPh sb="19" eb="21">
      <t>キニュウ</t>
    </rPh>
    <phoneticPr fontId="5"/>
  </si>
  <si>
    <t>単価
（税込）</t>
    <rPh sb="0" eb="2">
      <t>タンカ</t>
    </rPh>
    <rPh sb="4" eb="5">
      <t>ゼイ</t>
    </rPh>
    <rPh sb="5" eb="6">
      <t>コ</t>
    </rPh>
    <phoneticPr fontId="5"/>
  </si>
  <si>
    <t>小計</t>
    <rPh sb="0" eb="2">
      <t>ショウケイ</t>
    </rPh>
    <phoneticPr fontId="5"/>
  </si>
  <si>
    <t>合計</t>
    <rPh sb="0" eb="2">
      <t>ゴウケイ</t>
    </rPh>
    <phoneticPr fontId="5"/>
  </si>
  <si>
    <t>指定備蓄品目</t>
    <rPh sb="0" eb="2">
      <t>シテイ</t>
    </rPh>
    <rPh sb="2" eb="4">
      <t>ビチク</t>
    </rPh>
    <rPh sb="4" eb="6">
      <t>ヒンモク</t>
    </rPh>
    <phoneticPr fontId="2"/>
  </si>
  <si>
    <t>水</t>
    <rPh sb="0" eb="1">
      <t>ミズ</t>
    </rPh>
    <phoneticPr fontId="2"/>
  </si>
  <si>
    <t>食料</t>
    <rPh sb="0" eb="2">
      <t>ショクリョウ</t>
    </rPh>
    <phoneticPr fontId="2"/>
  </si>
  <si>
    <t>簡易トイレ</t>
    <rPh sb="0" eb="2">
      <t>カンイ</t>
    </rPh>
    <phoneticPr fontId="2"/>
  </si>
  <si>
    <t>ブランケット</t>
    <phoneticPr fontId="2"/>
  </si>
  <si>
    <t>受入人数×３ℓ ×３日</t>
  </si>
  <si>
    <t>受入人数×３食×３日</t>
    <rPh sb="0" eb="2">
      <t>ウケイレ</t>
    </rPh>
    <rPh sb="2" eb="4">
      <t>ニンズウ</t>
    </rPh>
    <rPh sb="6" eb="7">
      <t>ショク</t>
    </rPh>
    <rPh sb="9" eb="10">
      <t>ニチ</t>
    </rPh>
    <phoneticPr fontId="2"/>
  </si>
  <si>
    <t>受入人数×５個×３日</t>
    <rPh sb="0" eb="2">
      <t>ウケイレ</t>
    </rPh>
    <rPh sb="2" eb="4">
      <t>ニンズウ</t>
    </rPh>
    <rPh sb="6" eb="7">
      <t>コ</t>
    </rPh>
    <rPh sb="9" eb="10">
      <t>ニチ</t>
    </rPh>
    <phoneticPr fontId="2"/>
  </si>
  <si>
    <t>受入人数×１枚</t>
    <rPh sb="0" eb="2">
      <t>ウケイレ</t>
    </rPh>
    <rPh sb="2" eb="4">
      <t>ニンズウ</t>
    </rPh>
    <rPh sb="6" eb="7">
      <t>マイ</t>
    </rPh>
    <phoneticPr fontId="2"/>
  </si>
  <si>
    <t>ℓ</t>
    <phoneticPr fontId="2"/>
  </si>
  <si>
    <t>食</t>
    <rPh sb="0" eb="1">
      <t>ショク</t>
    </rPh>
    <phoneticPr fontId="2"/>
  </si>
  <si>
    <t>枚</t>
    <rPh sb="0" eb="1">
      <t>マイ</t>
    </rPh>
    <phoneticPr fontId="2"/>
  </si>
  <si>
    <t>個</t>
    <rPh sb="0" eb="1">
      <t>コ</t>
    </rPh>
    <phoneticPr fontId="2"/>
  </si>
  <si>
    <t>算定式</t>
    <rPh sb="0" eb="2">
      <t>サンテイ</t>
    </rPh>
    <rPh sb="2" eb="3">
      <t>シキ</t>
    </rPh>
    <phoneticPr fontId="2"/>
  </si>
  <si>
    <t>帰宅困難者受入人数：</t>
    <rPh sb="0" eb="2">
      <t>キタク</t>
    </rPh>
    <rPh sb="2" eb="4">
      <t>コンナン</t>
    </rPh>
    <rPh sb="4" eb="5">
      <t>シャ</t>
    </rPh>
    <rPh sb="5" eb="7">
      <t>ウケイレ</t>
    </rPh>
    <rPh sb="7" eb="9">
      <t>ニンズウ</t>
    </rPh>
    <phoneticPr fontId="2"/>
  </si>
  <si>
    <t>人</t>
    <rPh sb="0" eb="1">
      <t>ヒト</t>
    </rPh>
    <phoneticPr fontId="2"/>
  </si>
  <si>
    <t>※１　見積書で計上されている場合にはご記入ください。</t>
    <phoneticPr fontId="5"/>
  </si>
  <si>
    <t>※２　箱の入数（20食/箱）や内容量（500ml/本 等）を記入してください。</t>
    <rPh sb="3" eb="4">
      <t>ハコ</t>
    </rPh>
    <rPh sb="5" eb="7">
      <t>イリスウ</t>
    </rPh>
    <rPh sb="10" eb="11">
      <t>ショク</t>
    </rPh>
    <rPh sb="12" eb="13">
      <t>ハコ</t>
    </rPh>
    <rPh sb="15" eb="17">
      <t>ナイヨウ</t>
    </rPh>
    <rPh sb="17" eb="18">
      <t>リョウ</t>
    </rPh>
    <rPh sb="25" eb="26">
      <t>ホン</t>
    </rPh>
    <rPh sb="27" eb="28">
      <t>ナド</t>
    </rPh>
    <rPh sb="30" eb="32">
      <t>キニュウ</t>
    </rPh>
    <phoneticPr fontId="5"/>
  </si>
  <si>
    <t>※４　災害時拠点強靭化事業により代替設備を備えている場合には必ずその品目と数量を記載してください。</t>
    <phoneticPr fontId="2"/>
  </si>
  <si>
    <t>※３　左列には購入数量を、右列にはリットル数や食数等が分かるように記載してください。</t>
    <rPh sb="3" eb="4">
      <t>ヒダリ</t>
    </rPh>
    <rPh sb="4" eb="5">
      <t>レツ</t>
    </rPh>
    <rPh sb="7" eb="9">
      <t>コウニュウ</t>
    </rPh>
    <rPh sb="9" eb="11">
      <t>スウリョウ</t>
    </rPh>
    <rPh sb="13" eb="14">
      <t>ミギ</t>
    </rPh>
    <rPh sb="14" eb="15">
      <t>レツ</t>
    </rPh>
    <rPh sb="21" eb="22">
      <t>スウ</t>
    </rPh>
    <rPh sb="23" eb="25">
      <t>ショクスウ</t>
    </rPh>
    <rPh sb="25" eb="26">
      <t>ナド</t>
    </rPh>
    <rPh sb="27" eb="28">
      <t>ワ</t>
    </rPh>
    <rPh sb="33" eb="35">
      <t>キサイ</t>
    </rPh>
    <phoneticPr fontId="2"/>
  </si>
  <si>
    <t>（１）帰宅困難者用備蓄品</t>
    <rPh sb="3" eb="5">
      <t>キタク</t>
    </rPh>
    <rPh sb="5" eb="7">
      <t>コンナン</t>
    </rPh>
    <rPh sb="7" eb="8">
      <t>シャ</t>
    </rPh>
    <rPh sb="8" eb="9">
      <t>ヨウ</t>
    </rPh>
    <rPh sb="9" eb="11">
      <t>ビチク</t>
    </rPh>
    <rPh sb="11" eb="12">
      <t>ヒン</t>
    </rPh>
    <phoneticPr fontId="2"/>
  </si>
  <si>
    <t>（２）従業者用備蓄品</t>
    <rPh sb="3" eb="6">
      <t>ジュウギョウシャ</t>
    </rPh>
    <rPh sb="6" eb="7">
      <t>ヨウ</t>
    </rPh>
    <rPh sb="7" eb="9">
      <t>ビチク</t>
    </rPh>
    <rPh sb="9" eb="10">
      <t>ヒン</t>
    </rPh>
    <phoneticPr fontId="2"/>
  </si>
  <si>
    <t>別表(1-i)</t>
    <rPh sb="0" eb="2">
      <t>ベッピョウ</t>
    </rPh>
    <phoneticPr fontId="5"/>
  </si>
  <si>
    <t>別表(1-ii)</t>
    <rPh sb="0" eb="2">
      <t>ベッピョウ</t>
    </rPh>
    <phoneticPr fontId="5"/>
  </si>
  <si>
    <t>別表(2-i)</t>
    <rPh sb="0" eb="2">
      <t>ベッピョウ</t>
    </rPh>
    <phoneticPr fontId="5"/>
  </si>
  <si>
    <t>小　計</t>
    <rPh sb="0" eb="1">
      <t>ショウ</t>
    </rPh>
    <rPh sb="2" eb="3">
      <t>ケイ</t>
    </rPh>
    <phoneticPr fontId="5"/>
  </si>
  <si>
    <t>合　計</t>
    <rPh sb="0" eb="1">
      <t>ゴウ</t>
    </rPh>
    <rPh sb="2" eb="3">
      <t>ケイ</t>
    </rPh>
    <phoneticPr fontId="5"/>
  </si>
  <si>
    <t>■ 指定備蓄品目数量確認表</t>
    <rPh sb="2" eb="4">
      <t>シテイ</t>
    </rPh>
    <rPh sb="4" eb="6">
      <t>ビチク</t>
    </rPh>
    <rPh sb="6" eb="8">
      <t>ヒンモク</t>
    </rPh>
    <rPh sb="8" eb="10">
      <t>スウリョウ</t>
    </rPh>
    <rPh sb="10" eb="12">
      <t>カクニン</t>
    </rPh>
    <rPh sb="12" eb="13">
      <t>ヒョウ</t>
    </rPh>
    <phoneticPr fontId="2"/>
  </si>
  <si>
    <t>必要数量</t>
    <rPh sb="0" eb="2">
      <t>ヒツヨウ</t>
    </rPh>
    <rPh sb="2" eb="4">
      <t>スウリョウ</t>
    </rPh>
    <phoneticPr fontId="2"/>
  </si>
  <si>
    <t>品目</t>
    <rPh sb="0" eb="2">
      <t>ヒンモク</t>
    </rPh>
    <phoneticPr fontId="2"/>
  </si>
  <si>
    <t>数量算出方法</t>
    <rPh sb="0" eb="2">
      <t>スウリョウ</t>
    </rPh>
    <rPh sb="2" eb="4">
      <t>サンシュツ</t>
    </rPh>
    <rPh sb="4" eb="6">
      <t>ホウホウ</t>
    </rPh>
    <phoneticPr fontId="2"/>
  </si>
  <si>
    <t>■ 推奨備蓄品の数量算出方法</t>
    <rPh sb="2" eb="4">
      <t>スイショウ</t>
    </rPh>
    <rPh sb="4" eb="6">
      <t>ビチク</t>
    </rPh>
    <rPh sb="6" eb="7">
      <t>ヒン</t>
    </rPh>
    <rPh sb="8" eb="10">
      <t>スウリョウ</t>
    </rPh>
    <rPh sb="10" eb="12">
      <t>サンシュツ</t>
    </rPh>
    <rPh sb="12" eb="14">
      <t>ホウホウ</t>
    </rPh>
    <phoneticPr fontId="2"/>
  </si>
  <si>
    <t>■ 数量算出方法</t>
    <rPh sb="2" eb="4">
      <t>スウリョウ</t>
    </rPh>
    <rPh sb="4" eb="6">
      <t>サンシュツ</t>
    </rPh>
    <rPh sb="6" eb="8">
      <t>ホウホウ</t>
    </rPh>
    <phoneticPr fontId="2"/>
  </si>
  <si>
    <t>事業完了実績総括表【帰宅困難者向け備蓄品】</t>
    <rPh sb="0" eb="2">
      <t>ジギョウ</t>
    </rPh>
    <rPh sb="2" eb="4">
      <t>カンリョウ</t>
    </rPh>
    <rPh sb="4" eb="6">
      <t>ジッセキ</t>
    </rPh>
    <rPh sb="6" eb="9">
      <t>ソウカツヒョウ</t>
    </rPh>
    <rPh sb="10" eb="12">
      <t>キタク</t>
    </rPh>
    <rPh sb="12" eb="14">
      <t>コンナン</t>
    </rPh>
    <rPh sb="14" eb="15">
      <t>シャ</t>
    </rPh>
    <rPh sb="15" eb="16">
      <t>ム</t>
    </rPh>
    <rPh sb="17" eb="19">
      <t>ビチク</t>
    </rPh>
    <rPh sb="19" eb="20">
      <t>ヒン</t>
    </rPh>
    <phoneticPr fontId="2"/>
  </si>
  <si>
    <t>帰宅困難者受入人数</t>
    <rPh sb="0" eb="2">
      <t>キタク</t>
    </rPh>
    <rPh sb="2" eb="4">
      <t>コンナン</t>
    </rPh>
    <rPh sb="4" eb="5">
      <t>シャ</t>
    </rPh>
    <rPh sb="5" eb="7">
      <t>ウケイレ</t>
    </rPh>
    <rPh sb="7" eb="9">
      <t>ニンズウ</t>
    </rPh>
    <phoneticPr fontId="2"/>
  </si>
  <si>
    <t>１　基本情報</t>
    <rPh sb="2" eb="4">
      <t>キホン</t>
    </rPh>
    <rPh sb="4" eb="6">
      <t>ジョウホウ</t>
    </rPh>
    <phoneticPr fontId="2"/>
  </si>
  <si>
    <t>（注１）複数日に渡る場合は、最終納品日を記入してください。</t>
    <rPh sb="1" eb="2">
      <t>チュウ</t>
    </rPh>
    <rPh sb="4" eb="6">
      <t>フクスウ</t>
    </rPh>
    <rPh sb="6" eb="7">
      <t>ヒ</t>
    </rPh>
    <rPh sb="8" eb="9">
      <t>ワタ</t>
    </rPh>
    <rPh sb="10" eb="12">
      <t>バアイ</t>
    </rPh>
    <rPh sb="14" eb="16">
      <t>サイシュウ</t>
    </rPh>
    <rPh sb="16" eb="18">
      <t>ノウヒン</t>
    </rPh>
    <rPh sb="18" eb="19">
      <t>ヒ</t>
    </rPh>
    <rPh sb="20" eb="22">
      <t>キニュウ</t>
    </rPh>
    <phoneticPr fontId="2"/>
  </si>
  <si>
    <t>２　実績額計算表</t>
    <rPh sb="2" eb="5">
      <t>ジッセキガク</t>
    </rPh>
    <rPh sb="5" eb="7">
      <t>ケイサン</t>
    </rPh>
    <rPh sb="7" eb="8">
      <t>ヒョウ</t>
    </rPh>
    <phoneticPr fontId="2"/>
  </si>
  <si>
    <t>備蓄品の納品日（注１）</t>
    <rPh sb="0" eb="2">
      <t>ビチク</t>
    </rPh>
    <rPh sb="2" eb="3">
      <t>ヒン</t>
    </rPh>
    <rPh sb="4" eb="6">
      <t>ノウヒン</t>
    </rPh>
    <rPh sb="6" eb="7">
      <t>ヒ</t>
    </rPh>
    <rPh sb="8" eb="9">
      <t>チュウ</t>
    </rPh>
    <phoneticPr fontId="2"/>
  </si>
  <si>
    <t>（注３）運搬費等は対象外です。</t>
    <rPh sb="1" eb="2">
      <t>チュウ</t>
    </rPh>
    <rPh sb="4" eb="6">
      <t>ウンパン</t>
    </rPh>
    <rPh sb="6" eb="7">
      <t>ヒ</t>
    </rPh>
    <rPh sb="7" eb="8">
      <t>ナド</t>
    </rPh>
    <rPh sb="9" eb="12">
      <t>タイショウガイ</t>
    </rPh>
    <phoneticPr fontId="2"/>
  </si>
  <si>
    <t>（注４）千円未満の端数は切り捨てとなります。</t>
    <rPh sb="1" eb="2">
      <t>チュウ</t>
    </rPh>
    <rPh sb="4" eb="6">
      <t>センエン</t>
    </rPh>
    <rPh sb="6" eb="8">
      <t>ミマン</t>
    </rPh>
    <rPh sb="9" eb="11">
      <t>ハスウ</t>
    </rPh>
    <rPh sb="12" eb="13">
      <t>キ</t>
    </rPh>
    <rPh sb="14" eb="15">
      <t>ス</t>
    </rPh>
    <phoneticPr fontId="2"/>
  </si>
  <si>
    <t>交付申請額（C×5/6）(注４)</t>
    <rPh sb="0" eb="2">
      <t>コウフ</t>
    </rPh>
    <rPh sb="2" eb="4">
      <t>シンセイ</t>
    </rPh>
    <rPh sb="4" eb="5">
      <t>ガク</t>
    </rPh>
    <rPh sb="13" eb="14">
      <t>チュウ</t>
    </rPh>
    <phoneticPr fontId="2"/>
  </si>
  <si>
    <t>（注２）運搬費等は対象外です。</t>
    <rPh sb="1" eb="2">
      <t>チュウ</t>
    </rPh>
    <rPh sb="4" eb="6">
      <t>ウンパン</t>
    </rPh>
    <rPh sb="6" eb="7">
      <t>ヒ</t>
    </rPh>
    <rPh sb="7" eb="8">
      <t>ナド</t>
    </rPh>
    <rPh sb="9" eb="12">
      <t>タイショウガイ</t>
    </rPh>
    <phoneticPr fontId="2"/>
  </si>
  <si>
    <t>交付決定額</t>
    <rPh sb="0" eb="2">
      <t>コウフ</t>
    </rPh>
    <rPh sb="2" eb="4">
      <t>ケッテイ</t>
    </rPh>
    <rPh sb="4" eb="5">
      <t>ガク</t>
    </rPh>
    <phoneticPr fontId="2"/>
  </si>
  <si>
    <t>帰宅困難者用備蓄品保管状況リスト</t>
    <phoneticPr fontId="2"/>
  </si>
  <si>
    <t>＊受入協定と同数、未締結の場合は予定数を記入してください。</t>
    <rPh sb="20" eb="22">
      <t>キニュウ</t>
    </rPh>
    <phoneticPr fontId="2"/>
  </si>
  <si>
    <t>一</t>
    <rPh sb="0" eb="1">
      <t>イチ</t>
    </rPh>
    <phoneticPr fontId="2"/>
  </si>
  <si>
    <t>受入人数×３ℓ ×３日</t>
    <rPh sb="0" eb="2">
      <t>ウケイレ</t>
    </rPh>
    <rPh sb="2" eb="4">
      <t>ニンズウ</t>
    </rPh>
    <rPh sb="10" eb="11">
      <t>ニチ</t>
    </rPh>
    <phoneticPr fontId="2"/>
  </si>
  <si>
    <t>二</t>
    <rPh sb="0" eb="1">
      <t>ニ</t>
    </rPh>
    <phoneticPr fontId="2"/>
  </si>
  <si>
    <t>三</t>
    <rPh sb="0" eb="1">
      <t>サン</t>
    </rPh>
    <phoneticPr fontId="2"/>
  </si>
  <si>
    <t>四</t>
    <rPh sb="0" eb="1">
      <t>ヨン</t>
    </rPh>
    <phoneticPr fontId="2"/>
  </si>
  <si>
    <t>毛布又はブランケット</t>
    <rPh sb="0" eb="2">
      <t>モウフ</t>
    </rPh>
    <rPh sb="2" eb="3">
      <t>マタ</t>
    </rPh>
    <phoneticPr fontId="2"/>
  </si>
  <si>
    <t>（別紙６）</t>
    <rPh sb="1" eb="3">
      <t>ベッシ</t>
    </rPh>
    <phoneticPr fontId="2"/>
  </si>
  <si>
    <t>単価
（税抜）</t>
    <rPh sb="0" eb="2">
      <t>タンカ</t>
    </rPh>
    <rPh sb="4" eb="5">
      <t>ゼイ</t>
    </rPh>
    <rPh sb="5" eb="6">
      <t>ヌ</t>
    </rPh>
    <phoneticPr fontId="5"/>
  </si>
  <si>
    <t>※２　箱の入数（20個/箱）等を記入してください。</t>
    <rPh sb="3" eb="4">
      <t>ハコ</t>
    </rPh>
    <rPh sb="5" eb="7">
      <t>イリスウ</t>
    </rPh>
    <rPh sb="10" eb="11">
      <t>コ</t>
    </rPh>
    <rPh sb="12" eb="13">
      <t>ハコ</t>
    </rPh>
    <rPh sb="14" eb="15">
      <t>ナド</t>
    </rPh>
    <rPh sb="16" eb="18">
      <t>キニュウ</t>
    </rPh>
    <phoneticPr fontId="5"/>
  </si>
  <si>
    <t>※３　左列には購入数量を、右列には個数等が分かるように記載してください。</t>
    <rPh sb="3" eb="4">
      <t>ヒダリ</t>
    </rPh>
    <rPh sb="4" eb="5">
      <t>レツ</t>
    </rPh>
    <rPh sb="7" eb="9">
      <t>コウニュウ</t>
    </rPh>
    <rPh sb="9" eb="11">
      <t>スウリョウ</t>
    </rPh>
    <rPh sb="13" eb="14">
      <t>ミギ</t>
    </rPh>
    <rPh sb="14" eb="15">
      <t>レツ</t>
    </rPh>
    <rPh sb="17" eb="19">
      <t>コスウ</t>
    </rPh>
    <rPh sb="19" eb="20">
      <t>ナド</t>
    </rPh>
    <rPh sb="21" eb="22">
      <t>ワ</t>
    </rPh>
    <rPh sb="27" eb="29">
      <t>キサイ</t>
    </rPh>
    <phoneticPr fontId="2"/>
  </si>
  <si>
    <t>令和　年　月　日</t>
    <rPh sb="0" eb="2">
      <t>レイワ</t>
    </rPh>
    <rPh sb="3" eb="4">
      <t>ネン</t>
    </rPh>
    <rPh sb="5" eb="6">
      <t>ガツ</t>
    </rPh>
    <rPh sb="7" eb="8">
      <t>ニチ</t>
    </rPh>
    <phoneticPr fontId="2"/>
  </si>
  <si>
    <t>令和　年　月　日</t>
    <rPh sb="0" eb="1">
      <t>レイワ</t>
    </rPh>
    <rPh sb="2" eb="3">
      <t>ネン</t>
    </rPh>
    <rPh sb="4" eb="5">
      <t>ゲツ</t>
    </rPh>
    <rPh sb="6" eb="7">
      <t>ヒ</t>
    </rPh>
    <phoneticPr fontId="2"/>
  </si>
  <si>
    <r>
      <t>規格</t>
    </r>
    <r>
      <rPr>
        <vertAlign val="superscript"/>
        <sz val="10"/>
        <color theme="1"/>
        <rFont val="ＭＳ Ｐ明朝"/>
        <family val="1"/>
        <charset val="128"/>
      </rPr>
      <t>※2</t>
    </r>
    <rPh sb="0" eb="2">
      <t>キカク</t>
    </rPh>
    <phoneticPr fontId="5"/>
  </si>
  <si>
    <r>
      <t>購入数量</t>
    </r>
    <r>
      <rPr>
        <vertAlign val="superscript"/>
        <sz val="10"/>
        <color theme="1"/>
        <rFont val="ＭＳ Ｐ明朝"/>
        <family val="1"/>
        <charset val="128"/>
      </rPr>
      <t>※3</t>
    </r>
    <rPh sb="0" eb="2">
      <t>コウニュウ</t>
    </rPh>
    <rPh sb="2" eb="4">
      <t>スウリョウ</t>
    </rPh>
    <phoneticPr fontId="5"/>
  </si>
  <si>
    <r>
      <t>送料</t>
    </r>
    <r>
      <rPr>
        <vertAlign val="superscript"/>
        <sz val="10"/>
        <color theme="1"/>
        <rFont val="ＭＳ Ｐ明朝"/>
        <family val="1"/>
        <charset val="128"/>
      </rPr>
      <t>※１</t>
    </r>
    <rPh sb="0" eb="2">
      <t>ソウリョウ</t>
    </rPh>
    <phoneticPr fontId="5"/>
  </si>
  <si>
    <r>
      <t>値引き（8％）</t>
    </r>
    <r>
      <rPr>
        <vertAlign val="superscript"/>
        <sz val="10"/>
        <color theme="1"/>
        <rFont val="ＭＳ Ｐ明朝"/>
        <family val="1"/>
        <charset val="128"/>
      </rPr>
      <t>※1</t>
    </r>
    <rPh sb="0" eb="1">
      <t>アタイ</t>
    </rPh>
    <rPh sb="1" eb="2">
      <t>イン</t>
    </rPh>
    <phoneticPr fontId="5"/>
  </si>
  <si>
    <r>
      <t>値引き（10％）</t>
    </r>
    <r>
      <rPr>
        <vertAlign val="superscript"/>
        <sz val="10"/>
        <color theme="1"/>
        <rFont val="ＭＳ Ｐ明朝"/>
        <family val="1"/>
        <charset val="128"/>
      </rPr>
      <t>※1</t>
    </r>
    <rPh sb="0" eb="1">
      <t>アタイ</t>
    </rPh>
    <rPh sb="1" eb="2">
      <t>イン</t>
    </rPh>
    <phoneticPr fontId="5"/>
  </si>
  <si>
    <r>
      <t>備考　</t>
    </r>
    <r>
      <rPr>
        <vertAlign val="superscript"/>
        <sz val="10"/>
        <color theme="1"/>
        <rFont val="ＭＳ Ｐ明朝"/>
        <family val="1"/>
        <charset val="128"/>
      </rPr>
      <t>※4</t>
    </r>
    <rPh sb="0" eb="2">
      <t>ビコウ</t>
    </rPh>
    <phoneticPr fontId="2"/>
  </si>
  <si>
    <r>
      <t>値引き</t>
    </r>
    <r>
      <rPr>
        <vertAlign val="superscript"/>
        <sz val="10"/>
        <color theme="1"/>
        <rFont val="ＭＳ Ｐ明朝"/>
        <family val="1"/>
        <charset val="128"/>
      </rPr>
      <t>※１</t>
    </r>
    <rPh sb="0" eb="2">
      <t>ネビキ</t>
    </rPh>
    <phoneticPr fontId="5"/>
  </si>
  <si>
    <r>
      <t>値引き</t>
    </r>
    <r>
      <rPr>
        <vertAlign val="superscript"/>
        <sz val="10"/>
        <color theme="1"/>
        <rFont val="ＭＳ Ｐ明朝"/>
        <family val="1"/>
        <charset val="128"/>
      </rPr>
      <t>※1</t>
    </r>
    <rPh sb="0" eb="1">
      <t>アタイ</t>
    </rPh>
    <rPh sb="1" eb="2">
      <t>イン</t>
    </rPh>
    <phoneticPr fontId="5"/>
  </si>
  <si>
    <r>
      <t xml:space="preserve">２　食品ロス削減のための取組内容 </t>
    </r>
    <r>
      <rPr>
        <sz val="9"/>
        <rFont val="ＭＳ Ｐ明朝"/>
        <family val="1"/>
        <charset val="128"/>
      </rPr>
      <t>注１</t>
    </r>
    <rPh sb="2" eb="4">
      <t>ショクヒン</t>
    </rPh>
    <rPh sb="6" eb="8">
      <t>サクゲン</t>
    </rPh>
    <rPh sb="12" eb="13">
      <t>ト</t>
    </rPh>
    <rPh sb="13" eb="14">
      <t>ク</t>
    </rPh>
    <rPh sb="14" eb="16">
      <t>ナイヨウ</t>
    </rPh>
    <rPh sb="17" eb="18">
      <t>チュウ</t>
    </rPh>
    <phoneticPr fontId="2"/>
  </si>
  <si>
    <r>
      <t>実施予定　</t>
    </r>
    <r>
      <rPr>
        <sz val="9"/>
        <rFont val="ＭＳ Ｐ明朝"/>
        <family val="1"/>
        <charset val="128"/>
      </rPr>
      <t>注２</t>
    </r>
    <rPh sb="0" eb="2">
      <t>ジッシ</t>
    </rPh>
    <rPh sb="2" eb="4">
      <t>ヨテイ</t>
    </rPh>
    <rPh sb="5" eb="6">
      <t>チュウ</t>
    </rPh>
    <phoneticPr fontId="2"/>
  </si>
  <si>
    <t>食料</t>
  </si>
  <si>
    <t>簡易トイレ</t>
  </si>
  <si>
    <t>箱</t>
    <rPh sb="0" eb="1">
      <t>ハコ</t>
    </rPh>
    <phoneticPr fontId="2"/>
  </si>
  <si>
    <t>簡易トイレ</t>
    <rPh sb="0" eb="2">
      <t>カンイ</t>
    </rPh>
    <phoneticPr fontId="2"/>
  </si>
  <si>
    <t>水</t>
    <rPh sb="0" eb="1">
      <t>ミズ</t>
    </rPh>
    <phoneticPr fontId="2"/>
  </si>
  <si>
    <t>食料</t>
    <rPh sb="0" eb="2">
      <t>ショクリョウ</t>
    </rPh>
    <phoneticPr fontId="2"/>
  </si>
  <si>
    <t>ブランケット</t>
    <phoneticPr fontId="2"/>
  </si>
  <si>
    <t>本</t>
    <rPh sb="0" eb="1">
      <t>ホン</t>
    </rPh>
    <phoneticPr fontId="2"/>
  </si>
  <si>
    <t>セット</t>
  </si>
  <si>
    <t>セット</t>
    <phoneticPr fontId="2"/>
  </si>
  <si>
    <t>水</t>
    <rPh sb="0" eb="1">
      <t>ミズ</t>
    </rPh>
    <phoneticPr fontId="2"/>
  </si>
  <si>
    <t>食料</t>
    <rPh sb="0" eb="2">
      <t>ショクリョウ</t>
    </rPh>
    <phoneticPr fontId="2"/>
  </si>
  <si>
    <t>ブランケット</t>
    <phoneticPr fontId="2"/>
  </si>
  <si>
    <t>←代表者の職氏名については、印鑑証明の記載と同一にしてください。</t>
    <rPh sb="1" eb="4">
      <t>ダイヒョウシャ</t>
    </rPh>
    <rPh sb="5" eb="6">
      <t>ショク</t>
    </rPh>
    <rPh sb="6" eb="8">
      <t>シメイ</t>
    </rPh>
    <rPh sb="14" eb="16">
      <t>インカン</t>
    </rPh>
    <rPh sb="16" eb="18">
      <t>ショウメイ</t>
    </rPh>
    <rPh sb="19" eb="21">
      <t>キサイ</t>
    </rPh>
    <rPh sb="22" eb="24">
      <t>ドウイツ</t>
    </rPh>
    <phoneticPr fontId="2"/>
  </si>
  <si>
    <t>保管数量</t>
    <rPh sb="0" eb="2">
      <t>ホカン</t>
    </rPh>
    <rPh sb="2" eb="4">
      <t>スウリョウ</t>
    </rPh>
    <phoneticPr fontId="2"/>
  </si>
  <si>
    <t>購入数量</t>
    <rPh sb="0" eb="2">
      <t>コウニュウ</t>
    </rPh>
    <rPh sb="2" eb="4">
      <t>スウリョウ</t>
    </rPh>
    <phoneticPr fontId="2"/>
  </si>
  <si>
    <t>ℓ</t>
  </si>
  <si>
    <t>令和　年　月　日</t>
    <phoneticPr fontId="2"/>
  </si>
  <si>
    <t>令和　　年　　月　　日</t>
    <rPh sb="0" eb="2">
      <t>レイワ</t>
    </rPh>
    <rPh sb="4" eb="5">
      <t>ネン</t>
    </rPh>
    <rPh sb="7" eb="8">
      <t>ツキ</t>
    </rPh>
    <rPh sb="10" eb="11">
      <t>ヒ</t>
    </rPh>
    <phoneticPr fontId="2"/>
  </si>
  <si>
    <t>　令和　年　月協定締結予定</t>
    <rPh sb="1" eb="3">
      <t>レイワ</t>
    </rPh>
    <rPh sb="4" eb="5">
      <t>ネン</t>
    </rPh>
    <rPh sb="6" eb="7">
      <t>ガツ</t>
    </rPh>
    <rPh sb="7" eb="9">
      <t>キョウテイ</t>
    </rPh>
    <rPh sb="9" eb="11">
      <t>テイケツ</t>
    </rPh>
    <rPh sb="11" eb="13">
      <t>ヨテイ</t>
    </rPh>
    <phoneticPr fontId="2"/>
  </si>
  <si>
    <t>L</t>
    <phoneticPr fontId="2"/>
  </si>
  <si>
    <t>備考</t>
    <rPh sb="0" eb="2">
      <t>ビコウ</t>
    </rPh>
    <phoneticPr fontId="2"/>
  </si>
  <si>
    <t>　</t>
    <phoneticPr fontId="2"/>
  </si>
  <si>
    <t>　上記のとおり、該当区市町村の協定担当者の確認を受けましたので、標記補助金の交付要件証明書類として提出します。
　また、実績報告時に締結した協定書の写しを提出いたします。</t>
    <phoneticPr fontId="2"/>
  </si>
  <si>
    <t>購入計画書【スマートフォン等に充電するために必要な機器】</t>
    <phoneticPr fontId="2"/>
  </si>
  <si>
    <t>数量</t>
    <rPh sb="0" eb="2">
      <t>スウリョウ</t>
    </rPh>
    <phoneticPr fontId="2"/>
  </si>
  <si>
    <t>機器の購入契約予定日
(注２)</t>
    <rPh sb="0" eb="2">
      <t>キキ</t>
    </rPh>
    <rPh sb="3" eb="5">
      <t>コウニュウ</t>
    </rPh>
    <rPh sb="5" eb="7">
      <t>ケイヤク</t>
    </rPh>
    <rPh sb="7" eb="9">
      <t>ヨテイ</t>
    </rPh>
    <rPh sb="9" eb="10">
      <t>ビ</t>
    </rPh>
    <rPh sb="12" eb="13">
      <t>チュウ</t>
    </rPh>
    <phoneticPr fontId="2"/>
  </si>
  <si>
    <t>機器の納入予定日
(注２)</t>
    <rPh sb="0" eb="2">
      <t>キキ</t>
    </rPh>
    <rPh sb="3" eb="5">
      <t>ノウニュウ</t>
    </rPh>
    <rPh sb="5" eb="7">
      <t>ヨテイ</t>
    </rPh>
    <rPh sb="7" eb="8">
      <t>ビ</t>
    </rPh>
    <rPh sb="10" eb="11">
      <t>チュウ</t>
    </rPh>
    <phoneticPr fontId="2"/>
  </si>
  <si>
    <t>機器の納品日（注１）</t>
    <rPh sb="0" eb="2">
      <t>キキ</t>
    </rPh>
    <rPh sb="3" eb="5">
      <t>ノウヒン</t>
    </rPh>
    <rPh sb="5" eb="6">
      <t>ヒ</t>
    </rPh>
    <rPh sb="7" eb="8">
      <t>チュウ</t>
    </rPh>
    <phoneticPr fontId="2"/>
  </si>
  <si>
    <t>購入予定
の機器</t>
    <rPh sb="0" eb="2">
      <t>コウニュウ</t>
    </rPh>
    <rPh sb="2" eb="4">
      <t>ヨテイ</t>
    </rPh>
    <rPh sb="6" eb="8">
      <t>キキ</t>
    </rPh>
    <phoneticPr fontId="5"/>
  </si>
  <si>
    <t>品名
(型番又は商品名称）</t>
    <rPh sb="0" eb="2">
      <t>ヒンメイ</t>
    </rPh>
    <rPh sb="4" eb="6">
      <t>カタバン</t>
    </rPh>
    <rPh sb="6" eb="7">
      <t>マタ</t>
    </rPh>
    <rPh sb="8" eb="10">
      <t>ショウヒン</t>
    </rPh>
    <rPh sb="10" eb="12">
      <t>メイショウ</t>
    </rPh>
    <phoneticPr fontId="2"/>
  </si>
  <si>
    <t>備蓄状況</t>
    <rPh sb="0" eb="2">
      <t>ビチク</t>
    </rPh>
    <rPh sb="2" eb="4">
      <t>ジョウキョウ</t>
    </rPh>
    <phoneticPr fontId="2"/>
  </si>
  <si>
    <t>従業者数</t>
    <rPh sb="0" eb="1">
      <t>ジュウ</t>
    </rPh>
    <rPh sb="1" eb="4">
      <t>ギョウシャスウ</t>
    </rPh>
    <rPh sb="3" eb="4">
      <t>スウ</t>
    </rPh>
    <phoneticPr fontId="2"/>
  </si>
  <si>
    <t>事業完了実績総括表【スマートフォン等に充電するために必要な機器】</t>
    <rPh sb="0" eb="2">
      <t>ジギョウ</t>
    </rPh>
    <rPh sb="2" eb="4">
      <t>カンリョウ</t>
    </rPh>
    <rPh sb="4" eb="6">
      <t>ジッセキ</t>
    </rPh>
    <rPh sb="6" eb="9">
      <t>ソウカツヒョウ</t>
    </rPh>
    <phoneticPr fontId="2"/>
  </si>
  <si>
    <t>■運用計画</t>
    <rPh sb="1" eb="3">
      <t>ウンヨウ</t>
    </rPh>
    <rPh sb="3" eb="5">
      <t>ケイカク</t>
    </rPh>
    <phoneticPr fontId="2"/>
  </si>
  <si>
    <t>機器</t>
    <rPh sb="0" eb="2">
      <t>キキ</t>
    </rPh>
    <phoneticPr fontId="2"/>
  </si>
  <si>
    <t>品名</t>
    <rPh sb="0" eb="2">
      <t>ヒンメイ</t>
    </rPh>
    <phoneticPr fontId="2"/>
  </si>
  <si>
    <t>数量根拠</t>
    <rPh sb="0" eb="2">
      <t>スウリョウ</t>
    </rPh>
    <rPh sb="2" eb="4">
      <t>コンキョ</t>
    </rPh>
    <phoneticPr fontId="2"/>
  </si>
  <si>
    <t>■運用計画</t>
    <rPh sb="1" eb="3">
      <t>ウンヨウ</t>
    </rPh>
    <rPh sb="3" eb="5">
      <t>ケイカク</t>
    </rPh>
    <phoneticPr fontId="2"/>
  </si>
  <si>
    <t>単価
（税込）</t>
    <rPh sb="0" eb="2">
      <t>タンカ</t>
    </rPh>
    <rPh sb="4" eb="5">
      <t>ゼイ</t>
    </rPh>
    <rPh sb="5" eb="6">
      <t>コミ</t>
    </rPh>
    <phoneticPr fontId="5"/>
  </si>
  <si>
    <t>（別紙８－１）</t>
    <rPh sb="1" eb="3">
      <t>ベッシ</t>
    </rPh>
    <phoneticPr fontId="2"/>
  </si>
  <si>
    <t>※取得価格の単価が50万円未満の物品の場合に使用</t>
    <rPh sb="1" eb="3">
      <t>シュトク</t>
    </rPh>
    <rPh sb="3" eb="5">
      <t>カカク</t>
    </rPh>
    <rPh sb="6" eb="8">
      <t>タンカ</t>
    </rPh>
    <rPh sb="11" eb="13">
      <t>マンエン</t>
    </rPh>
    <rPh sb="13" eb="15">
      <t>ミマン</t>
    </rPh>
    <rPh sb="16" eb="18">
      <t>ブッピン</t>
    </rPh>
    <rPh sb="19" eb="21">
      <t>バアイ</t>
    </rPh>
    <rPh sb="22" eb="24">
      <t>シヨウ</t>
    </rPh>
    <phoneticPr fontId="2"/>
  </si>
  <si>
    <t>備蓄品等処分計画書</t>
    <rPh sb="0" eb="2">
      <t>ビチク</t>
    </rPh>
    <rPh sb="2" eb="3">
      <t>ヒン</t>
    </rPh>
    <rPh sb="3" eb="4">
      <t>トウ</t>
    </rPh>
    <rPh sb="4" eb="6">
      <t>ショブン</t>
    </rPh>
    <rPh sb="6" eb="8">
      <t>ケイカク</t>
    </rPh>
    <rPh sb="8" eb="9">
      <t>ショ</t>
    </rPh>
    <phoneticPr fontId="2"/>
  </si>
  <si>
    <t>２　処分方法</t>
    <rPh sb="2" eb="4">
      <t>ショブン</t>
    </rPh>
    <rPh sb="4" eb="6">
      <t>ホウホウ</t>
    </rPh>
    <phoneticPr fontId="2"/>
  </si>
  <si>
    <t>無償譲渡・寄付（譲渡・寄付先：　　　　　　　　　　　　　　　　　）</t>
    <rPh sb="0" eb="4">
      <t>ムショウジョウト</t>
    </rPh>
    <rPh sb="5" eb="7">
      <t>キフ</t>
    </rPh>
    <rPh sb="8" eb="10">
      <t>ジョウト</t>
    </rPh>
    <rPh sb="11" eb="13">
      <t>キフ</t>
    </rPh>
    <rPh sb="13" eb="14">
      <t>サキ</t>
    </rPh>
    <phoneticPr fontId="2"/>
  </si>
  <si>
    <t>※有償譲渡など、利益の発生する処分方法は原則として認められません。</t>
    <rPh sb="1" eb="5">
      <t>ユウショウジョウト</t>
    </rPh>
    <rPh sb="8" eb="10">
      <t>リエキ</t>
    </rPh>
    <rPh sb="11" eb="13">
      <t>ハッセイ</t>
    </rPh>
    <rPh sb="15" eb="19">
      <t>ショブンホウホウ</t>
    </rPh>
    <rPh sb="20" eb="22">
      <t>ゲンソク</t>
    </rPh>
    <rPh sb="25" eb="26">
      <t>ミト</t>
    </rPh>
    <phoneticPr fontId="2"/>
  </si>
  <si>
    <t>３　処分理由</t>
    <rPh sb="2" eb="6">
      <t>ショブンリユウ</t>
    </rPh>
    <phoneticPr fontId="2"/>
  </si>
  <si>
    <t>４　処分予定時期</t>
    <rPh sb="2" eb="4">
      <t>ショブン</t>
    </rPh>
    <rPh sb="4" eb="6">
      <t>ヨテイ</t>
    </rPh>
    <rPh sb="6" eb="8">
      <t>ジキ</t>
    </rPh>
    <phoneticPr fontId="2"/>
  </si>
  <si>
    <t>年　　　月　　　日</t>
    <rPh sb="0" eb="1">
      <t>ネン</t>
    </rPh>
    <rPh sb="4" eb="5">
      <t>ゲツ</t>
    </rPh>
    <rPh sb="8" eb="9">
      <t>ニチ</t>
    </rPh>
    <phoneticPr fontId="2"/>
  </si>
  <si>
    <t>注：</t>
    <phoneticPr fontId="2"/>
  </si>
  <si>
    <t>処分実施後に、廃棄の契約書（写）、寄付先等からの受領証（写）、行事に係る案内・通知文、配布状況写真等の実施状況を示す資料を提出してください。</t>
    <rPh sb="0" eb="5">
      <t>ショブンジッシゴ</t>
    </rPh>
    <rPh sb="7" eb="9">
      <t>ハイキ</t>
    </rPh>
    <rPh sb="10" eb="13">
      <t>ケイヤクショ</t>
    </rPh>
    <rPh sb="14" eb="15">
      <t>ウツ</t>
    </rPh>
    <rPh sb="17" eb="20">
      <t>キフサキ</t>
    </rPh>
    <rPh sb="28" eb="29">
      <t>ウツ</t>
    </rPh>
    <rPh sb="61" eb="63">
      <t>テイシュツ</t>
    </rPh>
    <phoneticPr fontId="2"/>
  </si>
  <si>
    <t>（別紙８－２）</t>
    <rPh sb="1" eb="3">
      <t>ベッシ</t>
    </rPh>
    <phoneticPr fontId="2"/>
  </si>
  <si>
    <t>※取得価格の単価が50万円以上の物品の場合に使用</t>
    <rPh sb="1" eb="3">
      <t>シュトク</t>
    </rPh>
    <rPh sb="3" eb="5">
      <t>カカク</t>
    </rPh>
    <rPh sb="6" eb="8">
      <t>タンカ</t>
    </rPh>
    <rPh sb="11" eb="13">
      <t>マンエン</t>
    </rPh>
    <rPh sb="13" eb="15">
      <t>イジョウ</t>
    </rPh>
    <rPh sb="16" eb="18">
      <t>ブッピン</t>
    </rPh>
    <rPh sb="19" eb="21">
      <t>バアイ</t>
    </rPh>
    <rPh sb="22" eb="24">
      <t>シヨウ</t>
    </rPh>
    <phoneticPr fontId="2"/>
  </si>
  <si>
    <t>取得年月日</t>
    <rPh sb="0" eb="2">
      <t>シュトク</t>
    </rPh>
    <rPh sb="2" eb="5">
      <t>ネンガッピ</t>
    </rPh>
    <phoneticPr fontId="2"/>
  </si>
  <si>
    <t>取得価格</t>
    <rPh sb="0" eb="2">
      <t>シュトク</t>
    </rPh>
    <rPh sb="2" eb="4">
      <t>カカク</t>
    </rPh>
    <phoneticPr fontId="2"/>
  </si>
  <si>
    <t>減価償却</t>
    <rPh sb="0" eb="2">
      <t>ゲンカ</t>
    </rPh>
    <rPh sb="2" eb="4">
      <t>ショウキャク</t>
    </rPh>
    <phoneticPr fontId="2"/>
  </si>
  <si>
    <t>減価償却後の価格</t>
    <rPh sb="0" eb="2">
      <t>ゲンカ</t>
    </rPh>
    <rPh sb="2" eb="4">
      <t>ショウキャク</t>
    </rPh>
    <rPh sb="4" eb="5">
      <t>ゴ</t>
    </rPh>
    <rPh sb="6" eb="8">
      <t>カカク</t>
    </rPh>
    <phoneticPr fontId="2"/>
  </si>
  <si>
    <t>注）減価償却額とは、減価償却資産の耐用年数等に関する省令（昭和40年大蔵省令第15号）
　に基づき定率法で減価償却した額をいう。</t>
    <phoneticPr fontId="2"/>
  </si>
  <si>
    <t>４　処分（予定）時期</t>
    <rPh sb="2" eb="4">
      <t>ショブン</t>
    </rPh>
    <rPh sb="5" eb="7">
      <t>ヨテイ</t>
    </rPh>
    <rPh sb="8" eb="10">
      <t>ジキ</t>
    </rPh>
    <phoneticPr fontId="2"/>
  </si>
  <si>
    <t>処分実施後に、処分の事実を示す資料を提出してください。</t>
    <rPh sb="0" eb="5">
      <t>ショブンジッシゴ</t>
    </rPh>
    <rPh sb="7" eb="9">
      <t>ショブン</t>
    </rPh>
    <rPh sb="10" eb="12">
      <t>ジジツ</t>
    </rPh>
    <rPh sb="18" eb="20">
      <t>テイシュツ</t>
    </rPh>
    <phoneticPr fontId="2"/>
  </si>
  <si>
    <t>□</t>
  </si>
  <si>
    <t>年　　月　　日</t>
    <rPh sb="0" eb="1">
      <t>ネン</t>
    </rPh>
    <rPh sb="3" eb="4">
      <t>ツキ</t>
    </rPh>
    <rPh sb="6" eb="7">
      <t>ヒ</t>
    </rPh>
    <phoneticPr fontId="2"/>
  </si>
  <si>
    <r>
      <t>規格</t>
    </r>
    <r>
      <rPr>
        <vertAlign val="superscript"/>
        <sz val="10"/>
        <color theme="1"/>
        <rFont val="ＭＳ Ｐ明朝"/>
        <family val="1"/>
        <charset val="128"/>
      </rPr>
      <t>※2</t>
    </r>
    <r>
      <rPr>
        <sz val="10"/>
        <color theme="1"/>
        <rFont val="ＭＳ Ｐ明朝"/>
        <family val="1"/>
        <charset val="128"/>
      </rPr>
      <t xml:space="preserve">
（充電可能人数等）</t>
    </r>
    <rPh sb="0" eb="2">
      <t>キカク</t>
    </rPh>
    <rPh sb="6" eb="8">
      <t>ジュウデン</t>
    </rPh>
    <rPh sb="8" eb="10">
      <t>カノウ</t>
    </rPh>
    <rPh sb="10" eb="12">
      <t>ニンズウ</t>
    </rPh>
    <rPh sb="12" eb="13">
      <t>トウ</t>
    </rPh>
    <phoneticPr fontId="5"/>
  </si>
  <si>
    <t>式</t>
    <rPh sb="0" eb="1">
      <t>シキ</t>
    </rPh>
    <phoneticPr fontId="2"/>
  </si>
  <si>
    <t>１式</t>
    <rPh sb="1" eb="2">
      <t>シキ</t>
    </rPh>
    <phoneticPr fontId="2"/>
  </si>
  <si>
    <t>保管済</t>
    <rPh sb="0" eb="2">
      <t>ホカン</t>
    </rPh>
    <rPh sb="2" eb="3">
      <t>ズ</t>
    </rPh>
    <phoneticPr fontId="2"/>
  </si>
  <si>
    <t>購入済</t>
    <rPh sb="0" eb="2">
      <t>コウニュウ</t>
    </rPh>
    <rPh sb="2" eb="3">
      <t>ズ</t>
    </rPh>
    <phoneticPr fontId="2"/>
  </si>
  <si>
    <t>施設の名称</t>
    <phoneticPr fontId="2"/>
  </si>
  <si>
    <t>帰宅困難者受入人数</t>
    <phoneticPr fontId="2"/>
  </si>
  <si>
    <t>購入予定(又は保管済み)備蓄品</t>
    <phoneticPr fontId="2"/>
  </si>
  <si>
    <t>契約予定日</t>
    <phoneticPr fontId="2"/>
  </si>
  <si>
    <t>納入予定日</t>
    <phoneticPr fontId="2"/>
  </si>
  <si>
    <t>納入場所</t>
    <phoneticPr fontId="2"/>
  </si>
  <si>
    <t>　標記補助金の交付申請に係る帰宅困難者及び従業者用の備蓄品については、上記のとおり、購入及び配備を計画している、もしくは既に購入・保管していることを報告し、交付要件証明書類として提出します。
　購入及び配備を計画している場合は、実績報告までに完了します。</t>
    <rPh sb="60" eb="61">
      <t>スデ</t>
    </rPh>
    <rPh sb="62" eb="64">
      <t>コウニュウ</t>
    </rPh>
    <rPh sb="65" eb="67">
      <t>ホカン</t>
    </rPh>
    <rPh sb="97" eb="99">
      <t>コウニュウ</t>
    </rPh>
    <rPh sb="99" eb="100">
      <t>オヨ</t>
    </rPh>
    <rPh sb="101" eb="103">
      <t>ハイビ</t>
    </rPh>
    <rPh sb="104" eb="106">
      <t>ケイカク</t>
    </rPh>
    <rPh sb="110" eb="112">
      <t>バアイ</t>
    </rPh>
    <phoneticPr fontId="2"/>
  </si>
  <si>
    <t>東京都知事  殿</t>
    <phoneticPr fontId="2"/>
  </si>
  <si>
    <t>（別紙３）</t>
    <rPh sb="1" eb="3">
      <t>ベッシ</t>
    </rPh>
    <phoneticPr fontId="2"/>
  </si>
  <si>
    <t>保管済み数量</t>
    <rPh sb="0" eb="3">
      <t>ホカンズ</t>
    </rPh>
    <rPh sb="4" eb="6">
      <t>スウリョウ</t>
    </rPh>
    <phoneticPr fontId="2"/>
  </si>
  <si>
    <t>個</t>
    <rPh sb="0" eb="1">
      <t>コ</t>
    </rPh>
    <phoneticPr fontId="2"/>
  </si>
  <si>
    <t>L</t>
    <phoneticPr fontId="2"/>
  </si>
  <si>
    <t>食</t>
    <rPh sb="0" eb="1">
      <t>ショク</t>
    </rPh>
    <phoneticPr fontId="2"/>
  </si>
  <si>
    <t>枚</t>
    <rPh sb="0" eb="1">
      <t>マイ</t>
    </rPh>
    <phoneticPr fontId="2"/>
  </si>
  <si>
    <t>　　標記補助金の交付申請に係る従業者用の備蓄品について、上記のとおり、購入及び配備を計画している、もしくは既に購入・保管していることを報告し、交付要件証明書類として提出します。
　購入及び配備を計画している場合は、実績報告までに完了します。</t>
    <rPh sb="15" eb="18">
      <t>ジュウギョウシャ</t>
    </rPh>
    <phoneticPr fontId="2"/>
  </si>
  <si>
    <t>施設名</t>
    <phoneticPr fontId="2"/>
  </si>
  <si>
    <t>必要数量</t>
    <phoneticPr fontId="2"/>
  </si>
  <si>
    <t>保管備蓄品</t>
  </si>
  <si>
    <t>必要量</t>
    <rPh sb="0" eb="2">
      <t>ヒツヨウ</t>
    </rPh>
    <rPh sb="2" eb="3">
      <t>リョウ</t>
    </rPh>
    <phoneticPr fontId="2"/>
  </si>
  <si>
    <t>現在の状況</t>
  </si>
  <si>
    <t>事業継続計画（案）の添付</t>
  </si>
  <si>
    <t>策定予定日</t>
  </si>
  <si>
    <t>※２</t>
    <phoneticPr fontId="2"/>
  </si>
  <si>
    <t>保管状況が分かる写真を添付してください。</t>
    <phoneticPr fontId="2"/>
  </si>
  <si>
    <t>※１</t>
    <phoneticPr fontId="2"/>
  </si>
  <si>
    <t>単位は「３必要数量」に合せてください。</t>
    <phoneticPr fontId="2"/>
  </si>
  <si>
    <t>Aの根拠が分かる資料（見積書等）</t>
    <phoneticPr fontId="2"/>
  </si>
  <si>
    <t>別表１「購入備蓄品内訳書（帰宅困難者向け備蓄品）」</t>
  </si>
  <si>
    <t>購入予定製品の仕様が分かる資料（パンフレット等）</t>
  </si>
  <si>
    <t>別表２「購入機器内訳書（帰宅困難者向けスマートフォン等充電用機器）」</t>
    <rPh sb="6" eb="8">
      <t>キキ</t>
    </rPh>
    <phoneticPr fontId="2"/>
  </si>
  <si>
    <t>　標記補助金の交付申請に係る事業継続計画（ＢＣＰ）等については、上記のとおり策定を計画していることを報告し、交付要件証明書類として提出します。
　また、実績報告時に策定したＢＣＰ等を提出します。</t>
    <rPh sb="1" eb="3">
      <t>ヒョウキ</t>
    </rPh>
    <rPh sb="7" eb="9">
      <t>コウフ</t>
    </rPh>
    <rPh sb="9" eb="11">
      <t>シンセイ</t>
    </rPh>
    <phoneticPr fontId="2"/>
  </si>
  <si>
    <t>Bの根拠が分かる資料（納品書、請求書等）</t>
    <rPh sb="11" eb="14">
      <t>ノウヒンショ</t>
    </rPh>
    <rPh sb="15" eb="18">
      <t>セイキュウショ</t>
    </rPh>
    <rPh sb="18" eb="19">
      <t>トウ</t>
    </rPh>
    <phoneticPr fontId="2"/>
  </si>
  <si>
    <t>購入した製品の仕様が分かる資料（品質保証書等）</t>
    <rPh sb="16" eb="18">
      <t>ヒンシツ</t>
    </rPh>
    <rPh sb="18" eb="20">
      <t>ホショウ</t>
    </rPh>
    <rPh sb="20" eb="21">
      <t>ショ</t>
    </rPh>
    <phoneticPr fontId="2"/>
  </si>
  <si>
    <t>備考</t>
    <rPh sb="0" eb="2">
      <t>ビコウ</t>
    </rPh>
    <phoneticPr fontId="2"/>
  </si>
  <si>
    <t>　このことについて、標記補助金の交付申請に係る交付要件証明書類とするため、下記のとおりご確認を</t>
    <rPh sb="10" eb="12">
      <t>ヒョウキ</t>
    </rPh>
    <rPh sb="16" eb="18">
      <t>コウフ</t>
    </rPh>
    <rPh sb="18" eb="20">
      <t>シンセイ</t>
    </rPh>
    <phoneticPr fontId="2"/>
  </si>
  <si>
    <t>お願いいたします。</t>
    <phoneticPr fontId="2"/>
  </si>
  <si>
    <r>
      <t xml:space="preserve">購入備蓄品内訳書【帰宅困難者向け備蓄品】 </t>
    </r>
    <r>
      <rPr>
        <sz val="10"/>
        <color theme="1"/>
        <rFont val="ＭＳ Ｐ明朝"/>
        <family val="1"/>
        <charset val="128"/>
      </rPr>
      <t>※見積書の単価が</t>
    </r>
    <r>
      <rPr>
        <b/>
        <sz val="10"/>
        <color rgb="FFFF0000"/>
        <rFont val="ＭＳ Ｐ明朝"/>
        <family val="1"/>
        <charset val="128"/>
      </rPr>
      <t>税込</t>
    </r>
    <r>
      <rPr>
        <sz val="10"/>
        <color theme="1"/>
        <rFont val="ＭＳ Ｐ明朝"/>
        <family val="1"/>
        <charset val="128"/>
      </rPr>
      <t>の場合に使用してください。</t>
    </r>
    <rPh sb="5" eb="8">
      <t>ウチワケショ</t>
    </rPh>
    <rPh sb="30" eb="31">
      <t>コ</t>
    </rPh>
    <phoneticPr fontId="2"/>
  </si>
  <si>
    <r>
      <rPr>
        <b/>
        <sz val="11"/>
        <color theme="1"/>
        <rFont val="ＭＳ Ｐ明朝"/>
        <family val="1"/>
        <charset val="128"/>
      </rPr>
      <t xml:space="preserve">購入備蓄品内訳書【帰宅困難者向け備蓄品】 </t>
    </r>
    <r>
      <rPr>
        <sz val="10"/>
        <color theme="1"/>
        <rFont val="ＭＳ Ｐ明朝"/>
        <family val="1"/>
        <charset val="128"/>
      </rPr>
      <t>※見積書の単価が</t>
    </r>
    <r>
      <rPr>
        <b/>
        <sz val="10"/>
        <color rgb="FFFF0000"/>
        <rFont val="ＭＳ Ｐ明朝"/>
        <family val="1"/>
        <charset val="128"/>
      </rPr>
      <t>税抜</t>
    </r>
    <r>
      <rPr>
        <sz val="10"/>
        <color theme="1"/>
        <rFont val="ＭＳ Ｐ明朝"/>
        <family val="1"/>
        <charset val="128"/>
      </rPr>
      <t>の場合に使用してください。</t>
    </r>
    <rPh sb="5" eb="8">
      <t>ウチワケショ</t>
    </rPh>
    <rPh sb="22" eb="24">
      <t>ミツモリ</t>
    </rPh>
    <rPh sb="24" eb="25">
      <t>ショ</t>
    </rPh>
    <rPh sb="26" eb="28">
      <t>タンカ</t>
    </rPh>
    <rPh sb="29" eb="30">
      <t>ゼイ</t>
    </rPh>
    <rPh sb="30" eb="31">
      <t>ヌ</t>
    </rPh>
    <rPh sb="32" eb="34">
      <t>バアイ</t>
    </rPh>
    <rPh sb="35" eb="37">
      <t>シヨウ</t>
    </rPh>
    <phoneticPr fontId="2"/>
  </si>
  <si>
    <r>
      <rPr>
        <sz val="9"/>
        <rFont val="ＭＳ Ｐ明朝"/>
        <family val="1"/>
        <charset val="128"/>
      </rPr>
      <t>備蓄品の購入契約予定日</t>
    </r>
    <r>
      <rPr>
        <sz val="10"/>
        <rFont val="ＭＳ Ｐ明朝"/>
        <family val="1"/>
        <charset val="128"/>
      </rPr>
      <t xml:space="preserve">
(注２)</t>
    </r>
    <rPh sb="0" eb="2">
      <t>ビチク</t>
    </rPh>
    <rPh sb="2" eb="3">
      <t>ヒン</t>
    </rPh>
    <rPh sb="4" eb="6">
      <t>コウニュウ</t>
    </rPh>
    <rPh sb="6" eb="8">
      <t>ケイヤク</t>
    </rPh>
    <rPh sb="8" eb="10">
      <t>ヨテイ</t>
    </rPh>
    <rPh sb="10" eb="11">
      <t>ビ</t>
    </rPh>
    <rPh sb="13" eb="14">
      <t>チュウ</t>
    </rPh>
    <phoneticPr fontId="2"/>
  </si>
  <si>
    <t>ブランケット</t>
  </si>
  <si>
    <t>代表者
職氏名</t>
    <rPh sb="0" eb="3">
      <t>ダイヒョウシャ</t>
    </rPh>
    <rPh sb="4" eb="5">
      <t>ショク</t>
    </rPh>
    <rPh sb="5" eb="7">
      <t>シメイ</t>
    </rPh>
    <rPh sb="6" eb="7">
      <t>メイ</t>
    </rPh>
    <phoneticPr fontId="2"/>
  </si>
  <si>
    <t>従業者数×９L／人</t>
    <rPh sb="0" eb="1">
      <t>ジュウ</t>
    </rPh>
    <rPh sb="1" eb="4">
      <t>ギョウシャスウ</t>
    </rPh>
    <rPh sb="3" eb="4">
      <t>スウ</t>
    </rPh>
    <phoneticPr fontId="2"/>
  </si>
  <si>
    <t>従業者数×９食／人</t>
    <rPh sb="6" eb="7">
      <t>ショク</t>
    </rPh>
    <phoneticPr fontId="2"/>
  </si>
  <si>
    <t>従業者数×15個／人</t>
    <rPh sb="7" eb="8">
      <t>コ</t>
    </rPh>
    <phoneticPr fontId="2"/>
  </si>
  <si>
    <t>従業者数×１枚/人</t>
    <rPh sb="6" eb="7">
      <t>マイ</t>
    </rPh>
    <rPh sb="8" eb="9">
      <t>ヒト</t>
    </rPh>
    <phoneticPr fontId="2"/>
  </si>
  <si>
    <t>廃棄</t>
    <rPh sb="0" eb="2">
      <t>ハイキ</t>
    </rPh>
    <phoneticPr fontId="2"/>
  </si>
  <si>
    <r>
      <t>購入機器内訳書【スマートフォン等に充電するために必要な機器】　</t>
    </r>
    <r>
      <rPr>
        <sz val="9"/>
        <color theme="1"/>
        <rFont val="ＭＳ Ｐ明朝"/>
        <family val="1"/>
        <charset val="128"/>
      </rPr>
      <t>※見積書の単価が</t>
    </r>
    <r>
      <rPr>
        <b/>
        <sz val="9"/>
        <color rgb="FFFF0000"/>
        <rFont val="ＭＳ Ｐ明朝"/>
        <family val="1"/>
        <charset val="128"/>
      </rPr>
      <t>税込</t>
    </r>
    <r>
      <rPr>
        <sz val="9"/>
        <color theme="1"/>
        <rFont val="ＭＳ Ｐ明朝"/>
        <family val="1"/>
        <charset val="128"/>
      </rPr>
      <t>の場合に使用してください。</t>
    </r>
    <rPh sb="0" eb="2">
      <t>コウニュウ</t>
    </rPh>
    <rPh sb="2" eb="4">
      <t>キキ</t>
    </rPh>
    <rPh sb="4" eb="6">
      <t>ウチワケ</t>
    </rPh>
    <rPh sb="6" eb="7">
      <t>ショ</t>
    </rPh>
    <rPh sb="39" eb="41">
      <t>ゼイコ</t>
    </rPh>
    <phoneticPr fontId="5"/>
  </si>
  <si>
    <r>
      <t>購入機器内訳書【スマートフォン等に充電するために必要な機器】　</t>
    </r>
    <r>
      <rPr>
        <sz val="9"/>
        <color theme="1"/>
        <rFont val="ＭＳ Ｐ明朝"/>
        <family val="1"/>
        <charset val="128"/>
      </rPr>
      <t>※見積書の単価が</t>
    </r>
    <r>
      <rPr>
        <b/>
        <sz val="9"/>
        <color rgb="FFFF0000"/>
        <rFont val="ＭＳ Ｐ明朝"/>
        <family val="1"/>
        <charset val="128"/>
      </rPr>
      <t>税抜</t>
    </r>
    <r>
      <rPr>
        <sz val="9"/>
        <color theme="1"/>
        <rFont val="ＭＳ Ｐ明朝"/>
        <family val="1"/>
        <charset val="128"/>
      </rPr>
      <t>の場合に使用してください。</t>
    </r>
    <rPh sb="0" eb="2">
      <t>コウニュウ</t>
    </rPh>
    <rPh sb="2" eb="4">
      <t>キキ</t>
    </rPh>
    <rPh sb="4" eb="6">
      <t>ウチワケ</t>
    </rPh>
    <rPh sb="6" eb="7">
      <t>ショ</t>
    </rPh>
    <phoneticPr fontId="5"/>
  </si>
  <si>
    <t>購入費用</t>
    <rPh sb="0" eb="2">
      <t>コウニュウ</t>
    </rPh>
    <rPh sb="2" eb="4">
      <t>ヒヨウ</t>
    </rPh>
    <phoneticPr fontId="5"/>
  </si>
  <si>
    <r>
      <t>うち補助対象数量</t>
    </r>
    <r>
      <rPr>
        <vertAlign val="superscript"/>
        <sz val="10"/>
        <color theme="1"/>
        <rFont val="ＭＳ Ｐ明朝"/>
        <family val="1"/>
        <charset val="128"/>
      </rPr>
      <t>※3</t>
    </r>
    <rPh sb="2" eb="4">
      <t>ホジョ</t>
    </rPh>
    <rPh sb="4" eb="6">
      <t>タイショウ</t>
    </rPh>
    <rPh sb="6" eb="8">
      <t>スウリョウ</t>
    </rPh>
    <phoneticPr fontId="5"/>
  </si>
  <si>
    <t>うち補助対象数量
の購入費用</t>
    <rPh sb="2" eb="4">
      <t>ホジョ</t>
    </rPh>
    <rPh sb="4" eb="6">
      <t>タイショウ</t>
    </rPh>
    <rPh sb="6" eb="8">
      <t>スウリョウ</t>
    </rPh>
    <rPh sb="10" eb="12">
      <t>コウニュウ</t>
    </rPh>
    <rPh sb="12" eb="14">
      <t>ヒヨウ</t>
    </rPh>
    <phoneticPr fontId="5"/>
  </si>
  <si>
    <t>補助対象額
（AまたはBのいずれか低い方）</t>
    <rPh sb="0" eb="2">
      <t>ホジョ</t>
    </rPh>
    <rPh sb="2" eb="4">
      <t>タイショウ</t>
    </rPh>
    <rPh sb="4" eb="5">
      <t>ガク</t>
    </rPh>
    <rPh sb="17" eb="18">
      <t>ヒク</t>
    </rPh>
    <rPh sb="19" eb="20">
      <t>ホウ</t>
    </rPh>
    <phoneticPr fontId="2"/>
  </si>
  <si>
    <t>補助対象上限額
（帰宅困難者受入人数×9,000円）</t>
    <rPh sb="0" eb="2">
      <t>ホジョ</t>
    </rPh>
    <rPh sb="2" eb="4">
      <t>タイショウ</t>
    </rPh>
    <rPh sb="4" eb="7">
      <t>ジョウゲンガク</t>
    </rPh>
    <rPh sb="9" eb="11">
      <t>キタク</t>
    </rPh>
    <rPh sb="11" eb="13">
      <t>コンナン</t>
    </rPh>
    <rPh sb="13" eb="14">
      <t>シャ</t>
    </rPh>
    <rPh sb="14" eb="16">
      <t>ウケイレ</t>
    </rPh>
    <rPh sb="16" eb="18">
      <t>ニンズウ</t>
    </rPh>
    <rPh sb="24" eb="25">
      <t>エン</t>
    </rPh>
    <phoneticPr fontId="2"/>
  </si>
  <si>
    <t>購入費用のうち補助対象数量
の購入に要する費用 (注３)</t>
    <rPh sb="0" eb="2">
      <t>コウニュウ</t>
    </rPh>
    <rPh sb="2" eb="4">
      <t>ヒヨウ</t>
    </rPh>
    <rPh sb="18" eb="19">
      <t>ヨウ</t>
    </rPh>
    <rPh sb="21" eb="23">
      <t>ヒヨウ</t>
    </rPh>
    <rPh sb="25" eb="26">
      <t>チュウ</t>
    </rPh>
    <phoneticPr fontId="2"/>
  </si>
  <si>
    <t>購入費用のうち補助対象数量
の購入に要する費用 (注３)</t>
    <rPh sb="0" eb="2">
      <t>コウニュウ</t>
    </rPh>
    <rPh sb="2" eb="4">
      <t>ヒヨウ</t>
    </rPh>
    <rPh sb="7" eb="9">
      <t>ホジョ</t>
    </rPh>
    <rPh sb="9" eb="11">
      <t>タイショウ</t>
    </rPh>
    <rPh sb="11" eb="13">
      <t>スウリョウ</t>
    </rPh>
    <rPh sb="15" eb="17">
      <t>コウニュウ</t>
    </rPh>
    <rPh sb="18" eb="19">
      <t>ヨウ</t>
    </rPh>
    <rPh sb="21" eb="23">
      <t>ヒヨウ</t>
    </rPh>
    <rPh sb="25" eb="26">
      <t>チュウ</t>
    </rPh>
    <phoneticPr fontId="2"/>
  </si>
  <si>
    <t>うち補助対象数量
の購入費用</t>
    <phoneticPr fontId="5"/>
  </si>
  <si>
    <t>従業者人数</t>
    <rPh sb="0" eb="3">
      <t>ジュウギョウシャ</t>
    </rPh>
    <rPh sb="3" eb="5">
      <t>ニンズウ</t>
    </rPh>
    <phoneticPr fontId="2"/>
  </si>
  <si>
    <t>購入費用のうち補助対象数量
の購入に要した費用 (注２)</t>
    <rPh sb="0" eb="2">
      <t>コウニュウ</t>
    </rPh>
    <rPh sb="2" eb="4">
      <t>ヒヨウ</t>
    </rPh>
    <rPh sb="7" eb="9">
      <t>ホジョ</t>
    </rPh>
    <rPh sb="9" eb="11">
      <t>タイショウ</t>
    </rPh>
    <rPh sb="11" eb="13">
      <t>スウリョウ</t>
    </rPh>
    <rPh sb="15" eb="17">
      <t>コウニュウ</t>
    </rPh>
    <rPh sb="18" eb="19">
      <t>ヨウ</t>
    </rPh>
    <rPh sb="21" eb="23">
      <t>ヒヨウ</t>
    </rPh>
    <rPh sb="25" eb="26">
      <t>チュウ</t>
    </rPh>
    <phoneticPr fontId="2"/>
  </si>
  <si>
    <t>補助金額
（AまたはCのいずれか低い方）</t>
    <rPh sb="0" eb="2">
      <t>ホジョ</t>
    </rPh>
    <rPh sb="2" eb="4">
      <t>キンガク</t>
    </rPh>
    <rPh sb="3" eb="4">
      <t>ガク</t>
    </rPh>
    <rPh sb="16" eb="17">
      <t>ヒク</t>
    </rPh>
    <rPh sb="18" eb="19">
      <t>ホウ</t>
    </rPh>
    <phoneticPr fontId="2"/>
  </si>
  <si>
    <t>購入に要した費用に補助率を掛けた額（注３）
（B×5/6）</t>
    <rPh sb="0" eb="2">
      <t>コウニュウ</t>
    </rPh>
    <rPh sb="3" eb="4">
      <t>ヨウ</t>
    </rPh>
    <rPh sb="6" eb="8">
      <t>ヒヨウ</t>
    </rPh>
    <rPh sb="9" eb="11">
      <t>ホジョ</t>
    </rPh>
    <rPh sb="11" eb="12">
      <t>リツ</t>
    </rPh>
    <rPh sb="13" eb="14">
      <t>カ</t>
    </rPh>
    <rPh sb="16" eb="17">
      <t>ガク</t>
    </rPh>
    <phoneticPr fontId="2"/>
  </si>
  <si>
    <t>（注３）千円未満の端数は切り捨てとなります。</t>
    <rPh sb="1" eb="2">
      <t>チュウ</t>
    </rPh>
    <rPh sb="4" eb="6">
      <t>センエン</t>
    </rPh>
    <rPh sb="6" eb="8">
      <t>ミマン</t>
    </rPh>
    <rPh sb="9" eb="11">
      <t>ハスウ</t>
    </rPh>
    <rPh sb="12" eb="13">
      <t>キ</t>
    </rPh>
    <rPh sb="14" eb="15">
      <t>ス</t>
    </rPh>
    <phoneticPr fontId="2"/>
  </si>
  <si>
    <t>補助対象上限額
（帰宅困難者受入人数×2,500円）</t>
    <rPh sb="0" eb="2">
      <t>ホジョ</t>
    </rPh>
    <rPh sb="2" eb="4">
      <t>タイショウ</t>
    </rPh>
    <rPh sb="4" eb="7">
      <t>ジョウゲンガク</t>
    </rPh>
    <rPh sb="9" eb="11">
      <t>キタク</t>
    </rPh>
    <rPh sb="11" eb="13">
      <t>コンナン</t>
    </rPh>
    <rPh sb="13" eb="14">
      <t>シャ</t>
    </rPh>
    <rPh sb="14" eb="16">
      <t>ウケイレ</t>
    </rPh>
    <rPh sb="16" eb="18">
      <t>ニンズウ</t>
    </rPh>
    <rPh sb="24" eb="25">
      <t>エン</t>
    </rPh>
    <phoneticPr fontId="2"/>
  </si>
  <si>
    <t>　このことについて、補助金の交付申請をするにあたり、また補助事業の実施期間内及び完了後に</t>
    <rPh sb="10" eb="13">
      <t>ホジョキン</t>
    </rPh>
    <rPh sb="14" eb="16">
      <t>コウフ</t>
    </rPh>
    <rPh sb="16" eb="18">
      <t>シンセイ</t>
    </rPh>
    <rPh sb="28" eb="30">
      <t>ホジョ</t>
    </rPh>
    <rPh sb="30" eb="32">
      <t>ジギョウ</t>
    </rPh>
    <rPh sb="33" eb="35">
      <t>ジッシ</t>
    </rPh>
    <rPh sb="35" eb="37">
      <t>キカン</t>
    </rPh>
    <rPh sb="37" eb="38">
      <t>ナイ</t>
    </rPh>
    <rPh sb="38" eb="39">
      <t>オヨ</t>
    </rPh>
    <rPh sb="40" eb="42">
      <t>カンリョウ</t>
    </rPh>
    <rPh sb="42" eb="43">
      <t>ゴ</t>
    </rPh>
    <phoneticPr fontId="2"/>
  </si>
  <si>
    <t>おいては、下記のいずれにも該当しないことを誓約いたします。この誓約が虚偽であり、又はこの</t>
    <rPh sb="5" eb="7">
      <t>カキ</t>
    </rPh>
    <rPh sb="13" eb="15">
      <t>ガイトウ</t>
    </rPh>
    <rPh sb="21" eb="23">
      <t>セイヤク</t>
    </rPh>
    <rPh sb="31" eb="33">
      <t>セイヤク</t>
    </rPh>
    <rPh sb="34" eb="36">
      <t>キョギ</t>
    </rPh>
    <rPh sb="40" eb="41">
      <t>マタ</t>
    </rPh>
    <phoneticPr fontId="2"/>
  </si>
  <si>
    <t>誓約に反したことにより、当方が不利益を被ることとなっても、異議は一切申し立てません。</t>
    <rPh sb="0" eb="2">
      <t>セイヤク</t>
    </rPh>
    <rPh sb="3" eb="4">
      <t>ハン</t>
    </rPh>
    <rPh sb="12" eb="14">
      <t>トウホウ</t>
    </rPh>
    <rPh sb="15" eb="18">
      <t>フリエキ</t>
    </rPh>
    <rPh sb="19" eb="20">
      <t>コウム</t>
    </rPh>
    <rPh sb="29" eb="31">
      <t>イギ</t>
    </rPh>
    <rPh sb="32" eb="34">
      <t>イッサイ</t>
    </rPh>
    <rPh sb="34" eb="35">
      <t>モウ</t>
    </rPh>
    <rPh sb="36" eb="37">
      <t>タ</t>
    </rPh>
    <phoneticPr fontId="2"/>
  </si>
  <si>
    <t>１　法人等が暴力団員による不当な行為の防止等に関する法律（平成３年法律第７７号）第２</t>
    <rPh sb="2" eb="4">
      <t>ホウジン</t>
    </rPh>
    <rPh sb="4" eb="5">
      <t>ナド</t>
    </rPh>
    <rPh sb="6" eb="9">
      <t>ボウリョクダン</t>
    </rPh>
    <rPh sb="9" eb="10">
      <t>イン</t>
    </rPh>
    <rPh sb="13" eb="15">
      <t>フトウ</t>
    </rPh>
    <rPh sb="16" eb="18">
      <t>コウイ</t>
    </rPh>
    <rPh sb="19" eb="21">
      <t>ボウシ</t>
    </rPh>
    <rPh sb="21" eb="22">
      <t>ナド</t>
    </rPh>
    <rPh sb="23" eb="24">
      <t>カン</t>
    </rPh>
    <rPh sb="26" eb="28">
      <t>ホウリツ</t>
    </rPh>
    <rPh sb="29" eb="31">
      <t>ヘイセイ</t>
    </rPh>
    <rPh sb="32" eb="33">
      <t>ネン</t>
    </rPh>
    <rPh sb="33" eb="35">
      <t>ホウリツ</t>
    </rPh>
    <rPh sb="35" eb="36">
      <t>ダイ</t>
    </rPh>
    <rPh sb="38" eb="39">
      <t>ゴウ</t>
    </rPh>
    <rPh sb="40" eb="41">
      <t>ダイ</t>
    </rPh>
    <phoneticPr fontId="2"/>
  </si>
  <si>
    <t>　条第２号に規定する暴力団（以下、「暴力団」という。）であるとき又は法人等の役員、</t>
    <rPh sb="1" eb="2">
      <t>ジョウ</t>
    </rPh>
    <rPh sb="2" eb="3">
      <t>ダイ</t>
    </rPh>
    <rPh sb="4" eb="5">
      <t>ゴウ</t>
    </rPh>
    <rPh sb="6" eb="8">
      <t>キテイ</t>
    </rPh>
    <rPh sb="10" eb="13">
      <t>ボウリョクダン</t>
    </rPh>
    <rPh sb="14" eb="16">
      <t>イカ</t>
    </rPh>
    <rPh sb="18" eb="21">
      <t>ボウリョクダン</t>
    </rPh>
    <rPh sb="32" eb="33">
      <t>マタ</t>
    </rPh>
    <rPh sb="34" eb="36">
      <t>ホウジン</t>
    </rPh>
    <rPh sb="36" eb="37">
      <t>ナド</t>
    </rPh>
    <rPh sb="38" eb="40">
      <t>ヤクイン</t>
    </rPh>
    <phoneticPr fontId="2"/>
  </si>
  <si>
    <t>　代表者、理事等、その他経営に実質的に関与している者が同法第２条第６号に規定する</t>
    <rPh sb="5" eb="7">
      <t>リジ</t>
    </rPh>
    <rPh sb="7" eb="8">
      <t>ナド</t>
    </rPh>
    <rPh sb="11" eb="12">
      <t>タ</t>
    </rPh>
    <rPh sb="12" eb="14">
      <t>ケイエイ</t>
    </rPh>
    <rPh sb="15" eb="18">
      <t>ジッシツテキ</t>
    </rPh>
    <rPh sb="19" eb="21">
      <t>カンヨ</t>
    </rPh>
    <rPh sb="25" eb="26">
      <t>モノ</t>
    </rPh>
    <rPh sb="27" eb="29">
      <t>ドウホウ</t>
    </rPh>
    <rPh sb="29" eb="30">
      <t>ダイ</t>
    </rPh>
    <rPh sb="31" eb="32">
      <t>ジョウ</t>
    </rPh>
    <rPh sb="32" eb="33">
      <t>ダイ</t>
    </rPh>
    <rPh sb="34" eb="35">
      <t>ゴウ</t>
    </rPh>
    <rPh sb="36" eb="38">
      <t>キテイ</t>
    </rPh>
    <phoneticPr fontId="2"/>
  </si>
  <si>
    <t>　暴力団員であるとき</t>
    <phoneticPr fontId="2"/>
  </si>
  <si>
    <t>２　役員等が、自己、自社若しくは第三者の不正の利益を図る目的又は第三者に損害を加える</t>
    <rPh sb="2" eb="4">
      <t>ヤクイン</t>
    </rPh>
    <rPh sb="4" eb="5">
      <t>ナド</t>
    </rPh>
    <rPh sb="7" eb="9">
      <t>ジコ</t>
    </rPh>
    <rPh sb="10" eb="12">
      <t>ジシャ</t>
    </rPh>
    <rPh sb="12" eb="13">
      <t>モ</t>
    </rPh>
    <rPh sb="16" eb="19">
      <t>ダイサンシャ</t>
    </rPh>
    <rPh sb="20" eb="22">
      <t>フセイ</t>
    </rPh>
    <rPh sb="23" eb="25">
      <t>リエキ</t>
    </rPh>
    <rPh sb="26" eb="27">
      <t>ハカ</t>
    </rPh>
    <rPh sb="28" eb="30">
      <t>モクテキ</t>
    </rPh>
    <rPh sb="30" eb="31">
      <t>マタ</t>
    </rPh>
    <rPh sb="32" eb="35">
      <t>ダイサンシャ</t>
    </rPh>
    <rPh sb="36" eb="38">
      <t>ソンガイ</t>
    </rPh>
    <rPh sb="39" eb="40">
      <t>クワ</t>
    </rPh>
    <phoneticPr fontId="2"/>
  </si>
  <si>
    <t>　的あるいは積極的に暴力団の維持、運営に協力し、若しくは関与しているとき</t>
    <rPh sb="1" eb="2">
      <t>テキ</t>
    </rPh>
    <rPh sb="6" eb="9">
      <t>セッキョクテキ</t>
    </rPh>
    <rPh sb="10" eb="13">
      <t>ボウリョクダン</t>
    </rPh>
    <rPh sb="14" eb="16">
      <t>イジ</t>
    </rPh>
    <rPh sb="17" eb="19">
      <t>ウンエイ</t>
    </rPh>
    <rPh sb="20" eb="22">
      <t>キョウリョク</t>
    </rPh>
    <rPh sb="24" eb="25">
      <t>モ</t>
    </rPh>
    <rPh sb="28" eb="30">
      <t>カンヨ</t>
    </rPh>
    <phoneticPr fontId="2"/>
  </si>
  <si>
    <t>　関係を有しているとき</t>
    <rPh sb="1" eb="3">
      <t>カンケイ</t>
    </rPh>
    <rPh sb="4" eb="5">
      <t>ユウ</t>
    </rPh>
    <phoneticPr fontId="2"/>
  </si>
  <si>
    <t>　　東京都民間一時滞在施設備蓄品購入費用補助金</t>
    <rPh sb="2" eb="4">
      <t>トウキョウ</t>
    </rPh>
    <rPh sb="4" eb="5">
      <t>ト</t>
    </rPh>
    <rPh sb="5" eb="7">
      <t>ミンカン</t>
    </rPh>
    <rPh sb="7" eb="9">
      <t>イチジ</t>
    </rPh>
    <rPh sb="9" eb="11">
      <t>タイザイ</t>
    </rPh>
    <rPh sb="11" eb="13">
      <t>シセツ</t>
    </rPh>
    <rPh sb="13" eb="15">
      <t>ビチク</t>
    </rPh>
    <rPh sb="15" eb="16">
      <t>ヒン</t>
    </rPh>
    <rPh sb="16" eb="18">
      <t>コウニュウ</t>
    </rPh>
    <rPh sb="18" eb="20">
      <t>ヒヨウ</t>
    </rPh>
    <rPh sb="20" eb="23">
      <t>ホジョキン</t>
    </rPh>
    <phoneticPr fontId="2"/>
  </si>
  <si>
    <t>別表(2-ⅱ)</t>
    <rPh sb="0" eb="2">
      <t>ベッピョウ</t>
    </rPh>
    <phoneticPr fontId="5"/>
  </si>
  <si>
    <t>（別紙７）</t>
    <rPh sb="1" eb="3">
      <t>ベッシ</t>
    </rPh>
    <phoneticPr fontId="2"/>
  </si>
  <si>
    <t>（別紙９－１）</t>
    <rPh sb="1" eb="3">
      <t>ベッシ</t>
    </rPh>
    <phoneticPr fontId="2"/>
  </si>
  <si>
    <t>（別紙９－２）</t>
    <rPh sb="1" eb="3">
      <t>ベッシ</t>
    </rPh>
    <phoneticPr fontId="2"/>
  </si>
  <si>
    <t>暴力団員等排除に関する誓約書</t>
    <rPh sb="0" eb="3">
      <t>ボウリョクダン</t>
    </rPh>
    <rPh sb="3" eb="4">
      <t>イン</t>
    </rPh>
    <rPh sb="4" eb="5">
      <t>トウ</t>
    </rPh>
    <rPh sb="5" eb="7">
      <t>ハイジョ</t>
    </rPh>
    <rPh sb="8" eb="9">
      <t>カン</t>
    </rPh>
    <rPh sb="11" eb="13">
      <t>セイヤク</t>
    </rPh>
    <rPh sb="13" eb="14">
      <t>ショ</t>
    </rPh>
    <phoneticPr fontId="2"/>
  </si>
  <si>
    <t>　目的をもって、暴力団及び暴力団員等を利用するなどしているとき</t>
    <rPh sb="1" eb="3">
      <t>モクテキ</t>
    </rPh>
    <rPh sb="8" eb="10">
      <t>ボウリョク</t>
    </rPh>
    <rPh sb="11" eb="12">
      <t>オヨ</t>
    </rPh>
    <rPh sb="13" eb="15">
      <t>ボウリョク</t>
    </rPh>
    <rPh sb="15" eb="17">
      <t>ダンイン</t>
    </rPh>
    <rPh sb="17" eb="18">
      <t>トウ</t>
    </rPh>
    <rPh sb="19" eb="21">
      <t>リヨウ</t>
    </rPh>
    <phoneticPr fontId="2"/>
  </si>
  <si>
    <t>３　役員等が、暴力団又は暴力団員等に対して、資金等を供給し、又は便宜を供与するなど直接</t>
    <rPh sb="2" eb="4">
      <t>ヤクイン</t>
    </rPh>
    <rPh sb="4" eb="5">
      <t>ナド</t>
    </rPh>
    <rPh sb="7" eb="10">
      <t>ボウリョクダン</t>
    </rPh>
    <rPh sb="10" eb="11">
      <t>マタ</t>
    </rPh>
    <rPh sb="12" eb="14">
      <t>ボウリョク</t>
    </rPh>
    <rPh sb="14" eb="16">
      <t>ダンイン</t>
    </rPh>
    <rPh sb="16" eb="17">
      <t>トウ</t>
    </rPh>
    <rPh sb="18" eb="19">
      <t>タイ</t>
    </rPh>
    <rPh sb="22" eb="24">
      <t>シキン</t>
    </rPh>
    <rPh sb="24" eb="25">
      <t>ナド</t>
    </rPh>
    <rPh sb="26" eb="28">
      <t>キョウキュウ</t>
    </rPh>
    <rPh sb="30" eb="31">
      <t>マタ</t>
    </rPh>
    <rPh sb="32" eb="34">
      <t>ベンギ</t>
    </rPh>
    <rPh sb="35" eb="37">
      <t>キョウヨ</t>
    </rPh>
    <rPh sb="41" eb="43">
      <t>チョクセツ</t>
    </rPh>
    <phoneticPr fontId="2"/>
  </si>
  <si>
    <t>４　役員等が、暴力団又は暴力団員等であることを知りながらこれと社会的に非難されるべき</t>
    <rPh sb="2" eb="4">
      <t>ヤクイン</t>
    </rPh>
    <rPh sb="4" eb="5">
      <t>ナド</t>
    </rPh>
    <rPh sb="7" eb="10">
      <t>ボウリョクダン</t>
    </rPh>
    <rPh sb="10" eb="11">
      <t>マタ</t>
    </rPh>
    <rPh sb="12" eb="14">
      <t>ボウリョク</t>
    </rPh>
    <rPh sb="14" eb="16">
      <t>ダンイン</t>
    </rPh>
    <rPh sb="16" eb="17">
      <t>トウ</t>
    </rPh>
    <rPh sb="23" eb="24">
      <t>シ</t>
    </rPh>
    <rPh sb="31" eb="34">
      <t>シャカイテキ</t>
    </rPh>
    <rPh sb="35" eb="37">
      <t>ヒナン</t>
    </rPh>
    <phoneticPr fontId="2"/>
  </si>
  <si>
    <t>購入計画書【暑さ対策用備蓄品】</t>
    <rPh sb="6" eb="7">
      <t>アツ</t>
    </rPh>
    <rPh sb="8" eb="10">
      <t>タイサク</t>
    </rPh>
    <rPh sb="10" eb="11">
      <t>ヨウ</t>
    </rPh>
    <rPh sb="11" eb="13">
      <t>ビチク</t>
    </rPh>
    <rPh sb="13" eb="14">
      <t>ヒン</t>
    </rPh>
    <phoneticPr fontId="2"/>
  </si>
  <si>
    <r>
      <t>購入品内訳書【暑さ対策用備蓄品】　</t>
    </r>
    <r>
      <rPr>
        <sz val="9"/>
        <color theme="1"/>
        <rFont val="ＭＳ Ｐ明朝"/>
        <family val="1"/>
        <charset val="128"/>
      </rPr>
      <t>※見積書の単価が</t>
    </r>
    <r>
      <rPr>
        <b/>
        <sz val="9"/>
        <color rgb="FFFF0000"/>
        <rFont val="ＭＳ Ｐ明朝"/>
        <family val="1"/>
        <charset val="128"/>
      </rPr>
      <t>税抜</t>
    </r>
    <r>
      <rPr>
        <sz val="9"/>
        <color theme="1"/>
        <rFont val="ＭＳ Ｐ明朝"/>
        <family val="1"/>
        <charset val="128"/>
      </rPr>
      <t>の場合に使用してください。</t>
    </r>
    <rPh sb="0" eb="2">
      <t>コウニュウ</t>
    </rPh>
    <rPh sb="2" eb="3">
      <t>ヒン</t>
    </rPh>
    <rPh sb="3" eb="5">
      <t>ウチワケ</t>
    </rPh>
    <rPh sb="5" eb="6">
      <t>ショ</t>
    </rPh>
    <rPh sb="7" eb="8">
      <t>アツ</t>
    </rPh>
    <rPh sb="9" eb="11">
      <t>タイサク</t>
    </rPh>
    <rPh sb="11" eb="12">
      <t>ヨウ</t>
    </rPh>
    <rPh sb="12" eb="14">
      <t>ビチク</t>
    </rPh>
    <rPh sb="14" eb="15">
      <t>ヒン</t>
    </rPh>
    <phoneticPr fontId="5"/>
  </si>
  <si>
    <t>購入予定
の備蓄品</t>
    <rPh sb="0" eb="2">
      <t>コウニュウ</t>
    </rPh>
    <rPh sb="2" eb="4">
      <t>ヨテイ</t>
    </rPh>
    <rPh sb="6" eb="8">
      <t>ビチク</t>
    </rPh>
    <rPh sb="8" eb="9">
      <t>ヒン</t>
    </rPh>
    <phoneticPr fontId="5"/>
  </si>
  <si>
    <t>備蓄品</t>
    <rPh sb="0" eb="2">
      <t>ビチク</t>
    </rPh>
    <rPh sb="2" eb="3">
      <t>ヒン</t>
    </rPh>
    <phoneticPr fontId="2"/>
  </si>
  <si>
    <r>
      <t>購入品内訳書【暑さ対策用備蓄品】　</t>
    </r>
    <r>
      <rPr>
        <sz val="9"/>
        <color theme="1"/>
        <rFont val="ＭＳ Ｐ明朝"/>
        <family val="1"/>
        <charset val="128"/>
      </rPr>
      <t>※見積書の単価が</t>
    </r>
    <r>
      <rPr>
        <b/>
        <sz val="9"/>
        <color rgb="FFFF0000"/>
        <rFont val="ＭＳ Ｐ明朝"/>
        <family val="1"/>
        <charset val="128"/>
      </rPr>
      <t>税込</t>
    </r>
    <r>
      <rPr>
        <sz val="9"/>
        <color theme="1"/>
        <rFont val="ＭＳ Ｐ明朝"/>
        <family val="1"/>
        <charset val="128"/>
      </rPr>
      <t>の場合に使用してください。</t>
    </r>
    <rPh sb="0" eb="2">
      <t>コウニュウ</t>
    </rPh>
    <rPh sb="2" eb="3">
      <t>ヒン</t>
    </rPh>
    <rPh sb="3" eb="5">
      <t>ウチワケ</t>
    </rPh>
    <rPh sb="5" eb="6">
      <t>ショ</t>
    </rPh>
    <rPh sb="7" eb="8">
      <t>アツ</t>
    </rPh>
    <rPh sb="9" eb="11">
      <t>タイサク</t>
    </rPh>
    <rPh sb="11" eb="12">
      <t>ヨウ</t>
    </rPh>
    <rPh sb="12" eb="14">
      <t>ビチク</t>
    </rPh>
    <rPh sb="14" eb="15">
      <t>ヒン</t>
    </rPh>
    <rPh sb="25" eb="27">
      <t>ゼイコ</t>
    </rPh>
    <phoneticPr fontId="5"/>
  </si>
  <si>
    <t>使用期限又は購入日</t>
    <rPh sb="0" eb="2">
      <t>シヨウ</t>
    </rPh>
    <rPh sb="2" eb="4">
      <t>キゲン</t>
    </rPh>
    <rPh sb="4" eb="5">
      <t>マタ</t>
    </rPh>
    <rPh sb="6" eb="8">
      <t>コウニュウ</t>
    </rPh>
    <rPh sb="8" eb="9">
      <t>ビ</t>
    </rPh>
    <phoneticPr fontId="2"/>
  </si>
  <si>
    <t>更新時廃棄報告書</t>
    <rPh sb="0" eb="3">
      <t>コウシンジ</t>
    </rPh>
    <rPh sb="3" eb="5">
      <t>ハイキ</t>
    </rPh>
    <rPh sb="5" eb="8">
      <t>ホウコクショ</t>
    </rPh>
    <phoneticPr fontId="2"/>
  </si>
  <si>
    <t>（別紙１－３）</t>
    <rPh sb="1" eb="3">
      <t>ベッシ</t>
    </rPh>
    <phoneticPr fontId="2"/>
  </si>
  <si>
    <t>別表(3-i)</t>
    <rPh sb="0" eb="2">
      <t>ベッピョウ</t>
    </rPh>
    <phoneticPr fontId="5"/>
  </si>
  <si>
    <t>別表(3-ⅱ)</t>
    <rPh sb="0" eb="2">
      <t>ベッピョウ</t>
    </rPh>
    <phoneticPr fontId="5"/>
  </si>
  <si>
    <t>注1：</t>
    <phoneticPr fontId="2"/>
  </si>
  <si>
    <t>保管数量
※１</t>
    <phoneticPr fontId="2"/>
  </si>
  <si>
    <t>都の補助・配備利用</t>
    <phoneticPr fontId="2"/>
  </si>
  <si>
    <t>年度</t>
    <rPh sb="0" eb="2">
      <t>ネンド</t>
    </rPh>
    <phoneticPr fontId="2"/>
  </si>
  <si>
    <t>有・無</t>
    <rPh sb="0" eb="1">
      <t>アリ</t>
    </rPh>
    <rPh sb="2" eb="3">
      <t>ナシ</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</si>
  <si>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</si>
  <si>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</si>
  <si>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</si>
  <si>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</si>
  <si>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</si>
  <si>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</si>
  <si>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平成31</t>
    <rPh sb="0" eb="2">
      <t>ヘイセイ</t>
    </rPh>
    <phoneticPr fontId="2"/>
  </si>
  <si>
    <t>令和１</t>
    <rPh sb="0" eb="2">
      <t>レイワ</t>
    </rPh>
    <phoneticPr fontId="2"/>
  </si>
  <si>
    <t>令和２</t>
    <rPh sb="0" eb="2">
      <t>レイワ</t>
    </rPh>
    <phoneticPr fontId="2"/>
  </si>
  <si>
    <t>令和３</t>
    <rPh sb="0" eb="2">
      <t>レイワ</t>
    </rPh>
    <phoneticPr fontId="2"/>
  </si>
  <si>
    <t>令和４</t>
    <rPh sb="0" eb="2">
      <t>レイワ</t>
    </rPh>
    <phoneticPr fontId="2"/>
  </si>
  <si>
    <t>令和５</t>
    <rPh sb="0" eb="2">
      <t>レイワ</t>
    </rPh>
    <phoneticPr fontId="2"/>
  </si>
  <si>
    <t>令和６</t>
    <rPh sb="0" eb="2">
      <t>レイワ</t>
    </rPh>
    <phoneticPr fontId="2"/>
  </si>
  <si>
    <t>令和７</t>
    <rPh sb="0" eb="2">
      <t>レイワ</t>
    </rPh>
    <phoneticPr fontId="2"/>
  </si>
  <si>
    <t>令和８</t>
    <rPh sb="0" eb="2">
      <t>レイワ</t>
    </rPh>
    <phoneticPr fontId="2"/>
  </si>
  <si>
    <t>令和９</t>
    <rPh sb="0" eb="2">
      <t>レイワ</t>
    </rPh>
    <phoneticPr fontId="2"/>
  </si>
  <si>
    <t>令和１０</t>
    <rPh sb="0" eb="2">
      <t>レイワ</t>
    </rPh>
    <phoneticPr fontId="2"/>
  </si>
  <si>
    <t>賞味期限</t>
    <phoneticPr fontId="2"/>
  </si>
  <si>
    <t>別表３「購入備蓄品内訳書（暑さ対策用備蓄品）」</t>
    <rPh sb="13" eb="14">
      <t>アツ</t>
    </rPh>
    <rPh sb="15" eb="17">
      <t>タイサク</t>
    </rPh>
    <rPh sb="17" eb="18">
      <t>ヨウ</t>
    </rPh>
    <phoneticPr fontId="2"/>
  </si>
  <si>
    <t>（別紙５-1）</t>
    <rPh sb="1" eb="3">
      <t>ベッシ</t>
    </rPh>
    <phoneticPr fontId="2"/>
  </si>
  <si>
    <t>　このことについて、東京都民間一時滞在施設備蓄品購入費用補助金交付要綱第１０条の規定に基づき、下記のとおり報告します。</t>
    <phoneticPr fontId="2"/>
  </si>
  <si>
    <t>実施予定の場合、東京都民間一時滞在施設備蓄品購入費用補助金交付要綱第１４条の規定に基づき実績報告時までに実施し、その内容を当該様式へ記載したものを様式第6に添付してください。</t>
    <phoneticPr fontId="2"/>
  </si>
  <si>
    <t>（別紙５-2）</t>
    <rPh sb="1" eb="3">
      <t>ベッシ</t>
    </rPh>
    <phoneticPr fontId="2"/>
  </si>
  <si>
    <t>事業完了実績総括表【暑さ対策用備蓄品】</t>
    <rPh sb="0" eb="2">
      <t>ジギョウ</t>
    </rPh>
    <rPh sb="2" eb="4">
      <t>カンリョウ</t>
    </rPh>
    <rPh sb="4" eb="6">
      <t>ジッセキ</t>
    </rPh>
    <rPh sb="6" eb="9">
      <t>ソウカツヒョウ</t>
    </rPh>
    <phoneticPr fontId="2"/>
  </si>
  <si>
    <t>別表３「購入機器内訳書（暑さ対策用備蓄品）」</t>
    <rPh sb="6" eb="8">
      <t>キキ</t>
    </rPh>
    <phoneticPr fontId="2"/>
  </si>
  <si>
    <t>（別紙８－３）</t>
    <rPh sb="1" eb="3">
      <t>ベッシ</t>
    </rPh>
    <phoneticPr fontId="2"/>
  </si>
  <si>
    <t>処分実施後に、処分内容が確認できる資料を提出してください。</t>
    <rPh sb="0" eb="5">
      <t>ショブンジッシゴ</t>
    </rPh>
    <rPh sb="7" eb="9">
      <t>ショブン</t>
    </rPh>
    <rPh sb="9" eb="11">
      <t>ナイヨウ</t>
    </rPh>
    <rPh sb="12" eb="14">
      <t>カクニン</t>
    </rPh>
    <rPh sb="20" eb="22">
      <t>テイシュツ</t>
    </rPh>
    <phoneticPr fontId="2"/>
  </si>
  <si>
    <t>実施予定の場合、東京都民間一時滞在施設備蓄品購入費用補助金交付要綱第１４条の規定に基づき実績報告時までに実施し、その内容を当該様式へ記載したものを別記様式第6に添付してください。</t>
    <rPh sb="73" eb="75">
      <t>ベッキ</t>
    </rPh>
    <phoneticPr fontId="2"/>
  </si>
  <si>
    <t>■配布方法</t>
    <rPh sb="1" eb="3">
      <t>ハイフ</t>
    </rPh>
    <rPh sb="3" eb="5">
      <t>ホウホウ</t>
    </rPh>
    <phoneticPr fontId="2"/>
  </si>
  <si>
    <t>・</t>
    <phoneticPr fontId="2"/>
  </si>
  <si>
    <t>補助対象上限額
（帰宅困難者受入人数×1,050円）</t>
    <rPh sb="0" eb="2">
      <t>ホジョ</t>
    </rPh>
    <rPh sb="2" eb="4">
      <t>タイショウ</t>
    </rPh>
    <rPh sb="4" eb="7">
      <t>ジョウゲンガク</t>
    </rPh>
    <rPh sb="9" eb="11">
      <t>キタク</t>
    </rPh>
    <rPh sb="11" eb="13">
      <t>コンナン</t>
    </rPh>
    <rPh sb="13" eb="14">
      <t>シャ</t>
    </rPh>
    <rPh sb="14" eb="16">
      <t>ウケイレ</t>
    </rPh>
    <rPh sb="16" eb="18">
      <t>ニンズウ</t>
    </rPh>
    <rPh sb="24" eb="25">
      <t>エン</t>
    </rPh>
    <phoneticPr fontId="2"/>
  </si>
  <si>
    <t>ｇ</t>
    <phoneticPr fontId="2"/>
  </si>
  <si>
    <t>別表1</t>
    <rPh sb="0" eb="2">
      <t>ベッピョウ</t>
    </rPh>
    <phoneticPr fontId="2"/>
  </si>
  <si>
    <t>別表2</t>
    <rPh sb="0" eb="2">
      <t>ベッピョウ</t>
    </rPh>
    <phoneticPr fontId="2"/>
  </si>
  <si>
    <t>別表3</t>
    <rPh sb="0" eb="2">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</si>
</sst>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176" formatCode="[$-411]ggge&quot;年&quot;m&quot;月&quot;d&quot;日&quot;;@"/>
    <numFmt numFmtId="177" formatCode="#,##0&quot;人&quot;"/>
    <numFmt numFmtId="178" formatCode="#&quot;箱&quot;"/>
    <numFmt numFmtId="179" formatCode="#.0&quot;箱&quot;"/>
    <numFmt numFmtId="180" formatCode="#.######&quot;箱&quot;"/>
    <numFmt numFmtId="181" formatCode="#&quot;ｾｯﾄ&quot;"/>
    <numFmt numFmtId="182" formatCode="#&quot;枚&quot;"/>
    <numFmt numFmtId="183" formatCode="\(#,###,###\)"/>
    <numFmt numFmtId="184" formatCode="0_ "/>
    <numFmt numFmtId="185" formatCode="#"/>
    <numFmt numFmtId="186" formatCode="0.0%"/>
    <numFmt numFmtId="187" formatCode="yyyy&quot;年&quot;m&quot;月&quot;;@"/>
    <numFmt numFmtId="188" formatCode="0.0\ℓ"/>
  </numFmts>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name val="ＭＳ Ｐ明朝"/>
      <family val="1"/>
      <charset val="128"/>
    </font>
    <font>
      <sz val="11"/>
      <color theme="1"/>
      <name val="ＭＳ Ｐ明朝"/>
      <family val="1"/>
      <charset val="128"/>
    </font>
    <font>
      <sz val="10"/>
      <name val="ＭＳ Ｐ明朝"/>
      <family val="1"/>
      <charset val="128"/>
    </font>
    <font>
      <sz val="9"/>
      <name val="ＭＳ Ｐ明朝"/>
      <family val="1"/>
      <charset val="128"/>
    </font>
    <font>
      <sz val="10"/>
      <color theme="1"/>
      <name val="ＭＳ Ｐ明朝"/>
      <family val="1"/>
      <charset val="128"/>
    </font>
    <font>
      <sz val="12"/>
      <name val="ＭＳ Ｐ明朝"/>
      <family val="1"/>
      <charset val="128"/>
    </font>
    <font>
      <b/>
      <sz val="11"/>
      <color theme="1"/>
      <name val="ＭＳ Ｐ明朝"/>
      <family val="1"/>
      <charset val="128"/>
    </font>
    <font>
      <sz val="9"/>
      <color theme="1"/>
      <name val="ＭＳ Ｐ明朝"/>
      <family val="1"/>
      <charset val="128"/>
    </font>
    <font>
      <vertAlign val="superscript"/>
      <sz val="10"/>
      <color theme="1"/>
      <name val="ＭＳ Ｐ明朝"/>
      <family val="1"/>
      <charset val="128"/>
    </font>
    <font>
      <b/>
      <sz val="10"/>
      <color theme="1"/>
      <name val="ＭＳ Ｐ明朝"/>
      <family val="1"/>
      <charset val="128"/>
    </font>
    <font>
      <sz val="7"/>
      <name val="ＭＳ Ｐ明朝"/>
      <family val="1"/>
      <charset val="128"/>
    </font>
    <font>
      <b/>
      <sz val="12"/>
      <name val="ＭＳ Ｐゴシック"/>
      <family val="3"/>
      <charset val="128"/>
    </font>
    <font>
      <b/>
      <sz val="12"/>
      <color theme="1"/>
      <name val="ＭＳ Ｐゴシック"/>
      <family val="3"/>
      <charset val="128"/>
    </font>
    <font>
      <sz val="6"/>
      <color theme="1"/>
      <name val="ＭＳ Ｐ明朝"/>
      <family val="1"/>
      <charset val="128"/>
    </font>
    <font>
      <b/>
      <sz val="11"/>
      <color rgb="FFFF0000"/>
      <name val="ＭＳ Ｐ明朝"/>
      <family val="1"/>
      <charset val="128"/>
    </font>
    <font>
      <b/>
      <sz val="10"/>
      <color rgb="FFFF0000"/>
      <name val="ＭＳ Ｐ明朝"/>
      <family val="1"/>
      <charset val="128"/>
    </font>
    <font>
      <b/>
      <sz val="11"/>
      <name val="ＭＳ Ｐ明朝"/>
      <family val="1"/>
      <charset val="128"/>
    </font>
    <font>
      <b/>
      <sz val="9"/>
      <color rgb="FFFF0000"/>
      <name val="ＭＳ Ｐ明朝"/>
      <family val="1"/>
      <charset val="128"/>
    </font>
    <font>
      <sz val="7"/>
      <color theme="1"/>
      <name val="ＭＳ Ｐ明朝"/>
      <family val="1"/>
      <charset val="128"/>
    </font>
    <font>
      <b/>
      <sz val="14"/>
      <color theme="1"/>
      <name val="ＭＳ Ｐ明朝"/>
      <family val="1"/>
      <charset val="128"/>
    </font>
    <font>
      <sz val="11"/>
      <name val="ＭＳ 明朝"/>
      <family val="1"/>
      <charset val="128"/>
    </font>
    <font>
      <sz val="11"/>
      <color theme="1"/>
      <name val="ＭＳ 明朝"/>
      <family val="1"/>
      <charset val="128"/>
    </font>
    <font>
      <sz val="10"/>
      <color theme="1"/>
      <name val="ＭＳ 明朝"/>
      <family val="1"/>
      <charset val="128"/>
    </font>
    <font>
      <sz val="12"/>
      <color theme="1"/>
      <name val="ＭＳ Ｐ明朝"/>
      <family val="1"/>
      <charset val="128"/>
    </font>
    <font>
      <b/>
      <sz val="12"/>
      <color theme="1"/>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DDDDD"/>
        <bgColor indexed="64"/>
      </patternFill>
    </fill>
    <fill>
      <patternFill patternType="solid">
        <fgColor rgb="FF808080"/>
        <bgColor indexed="64"/>
      </patternFill>
    </fill>
    <fill>
      <patternFill patternType="solid">
        <fgColor rgb="FFFFFFCC"/>
        <bgColor indexed="64"/>
      </patternFill>
    </fill>
  </fills>
  <borders count="13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double">
        <color indexed="64"/>
      </bottom>
      <diagonal/>
    </border>
    <border>
      <left style="hair">
        <color indexed="64"/>
      </left>
      <right/>
      <top/>
      <bottom style="medium">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medium">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s>
  <cellStyleXfs count="5">
    <xf numFmtId="0" fontId="0" fillId="0" borderId="0"/>
    <xf numFmtId="38" fontId="3" fillId="0" borderId="0" applyFont="0" applyFill="0" applyBorder="0" applyAlignment="0" applyProtection="0"/>
    <xf numFmtId="0" fontId="4" fillId="0" borderId="0"/>
    <xf numFmtId="38" fontId="4" fillId="0" borderId="0" applyFont="0" applyFill="0" applyBorder="0" applyAlignment="0" applyProtection="0">
      <alignment vertical="center"/>
    </xf>
    <xf numFmtId="0" fontId="1" fillId="0" borderId="0">
      <alignment vertical="center"/>
    </xf>
  </cellStyleXfs>
  <cellXfs count="686">
    <xf numFmtId="0" fontId="0" fillId="0" borderId="0" xfId="0"/>
    <xf numFmtId="0" fontId="6" fillId="7" borderId="1" xfId="0" applyFont="1" applyFill="1" applyBorder="1" applyAlignment="1">
      <alignment vertical="center"/>
    </xf>
    <xf numFmtId="185" fontId="6" fillId="7" borderId="1" xfId="0" applyNumberFormat="1" applyFont="1" applyFill="1" applyBorder="1" applyAlignment="1">
      <alignment vertical="center"/>
    </xf>
    <xf numFmtId="0" fontId="7" fillId="7" borderId="0" xfId="0" applyFont="1" applyFill="1" applyAlignment="1">
      <alignment vertical="center"/>
    </xf>
    <xf numFmtId="0" fontId="6" fillId="7" borderId="0" xfId="0" applyFont="1" applyFill="1" applyAlignment="1">
      <alignment vertical="center"/>
    </xf>
    <xf numFmtId="0" fontId="6" fillId="7" borderId="0" xfId="0" applyFont="1" applyFill="1" applyAlignment="1">
      <alignment vertical="center" wrapText="1"/>
    </xf>
    <xf numFmtId="0" fontId="6" fillId="7" borderId="0" xfId="0" applyFont="1" applyFill="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vertical="center"/>
    </xf>
    <xf numFmtId="0" fontId="8" fillId="3" borderId="3" xfId="0" applyFont="1" applyFill="1" applyBorder="1" applyAlignment="1">
      <alignment vertical="center"/>
    </xf>
    <xf numFmtId="0" fontId="8" fillId="0" borderId="3" xfId="0" applyFont="1" applyBorder="1" applyAlignment="1">
      <alignment horizontal="center" vertical="center"/>
    </xf>
    <xf numFmtId="38" fontId="11" fillId="0" borderId="0" xfId="1" applyFont="1" applyBorder="1" applyAlignment="1">
      <alignment vertical="center"/>
    </xf>
    <xf numFmtId="0" fontId="10" fillId="7" borderId="25" xfId="2" applyFont="1" applyFill="1" applyBorder="1" applyAlignment="1">
      <alignment vertical="center"/>
    </xf>
    <xf numFmtId="0" fontId="10" fillId="7" borderId="25" xfId="2" applyFont="1" applyFill="1" applyBorder="1" applyAlignment="1">
      <alignment horizontal="left" vertical="center"/>
    </xf>
    <xf numFmtId="0" fontId="10" fillId="7" borderId="24" xfId="2" applyFont="1" applyFill="1" applyBorder="1" applyAlignment="1">
      <alignment vertical="center"/>
    </xf>
    <xf numFmtId="38" fontId="10" fillId="7" borderId="61" xfId="3" applyFont="1" applyFill="1" applyBorder="1" applyAlignment="1">
      <alignment vertical="center"/>
    </xf>
    <xf numFmtId="0" fontId="10" fillId="7" borderId="37" xfId="2" applyFont="1" applyFill="1" applyBorder="1" applyAlignment="1">
      <alignment vertical="center"/>
    </xf>
    <xf numFmtId="0" fontId="10" fillId="7" borderId="37" xfId="2" applyFont="1" applyFill="1" applyBorder="1" applyAlignment="1">
      <alignment horizontal="left" vertical="center"/>
    </xf>
    <xf numFmtId="0" fontId="10" fillId="7" borderId="39" xfId="2" applyFont="1" applyFill="1" applyBorder="1" applyAlignment="1">
      <alignment vertical="center"/>
    </xf>
    <xf numFmtId="38" fontId="10" fillId="7" borderId="63" xfId="3" applyFont="1" applyFill="1" applyBorder="1" applyAlignment="1">
      <alignment vertical="center"/>
    </xf>
    <xf numFmtId="0" fontId="10" fillId="7" borderId="58" xfId="2" applyFont="1" applyFill="1" applyBorder="1" applyAlignment="1">
      <alignment vertical="center"/>
    </xf>
    <xf numFmtId="0" fontId="10" fillId="7" borderId="65" xfId="2" applyFont="1" applyFill="1" applyBorder="1" applyAlignment="1">
      <alignment vertical="center"/>
    </xf>
    <xf numFmtId="0" fontId="10" fillId="7" borderId="57" xfId="2" applyFont="1" applyFill="1" applyBorder="1" applyAlignment="1">
      <alignment vertical="center"/>
    </xf>
    <xf numFmtId="38" fontId="10" fillId="7" borderId="64" xfId="3" applyFont="1" applyFill="1" applyBorder="1" applyAlignment="1">
      <alignment vertical="center"/>
    </xf>
    <xf numFmtId="0" fontId="15" fillId="0" borderId="0" xfId="2" applyFont="1" applyAlignment="1">
      <alignment horizontal="left" vertical="center"/>
    </xf>
    <xf numFmtId="0" fontId="10" fillId="0" borderId="0" xfId="2" applyFont="1" applyAlignment="1">
      <alignment horizontal="left" vertical="center"/>
    </xf>
    <xf numFmtId="0" fontId="10" fillId="0" borderId="0" xfId="2" applyFont="1" applyAlignment="1">
      <alignment horizontal="right" vertical="center"/>
    </xf>
    <xf numFmtId="0" fontId="10" fillId="7" borderId="0" xfId="2" applyFont="1" applyFill="1" applyAlignment="1">
      <alignment horizontal="left" vertical="center"/>
    </xf>
    <xf numFmtId="0" fontId="10" fillId="0" borderId="86" xfId="2" applyFont="1" applyBorder="1" applyAlignment="1">
      <alignment horizontal="center" vertical="center"/>
    </xf>
    <xf numFmtId="0" fontId="10" fillId="0" borderId="100" xfId="2" applyFont="1" applyBorder="1" applyAlignment="1">
      <alignment horizontal="center" vertical="center"/>
    </xf>
    <xf numFmtId="0" fontId="10" fillId="0" borderId="106" xfId="2" applyFont="1" applyBorder="1" applyAlignment="1">
      <alignment horizontal="left" vertical="center"/>
    </xf>
    <xf numFmtId="0" fontId="10" fillId="7" borderId="106" xfId="2" applyFont="1" applyFill="1" applyBorder="1" applyAlignment="1">
      <alignment horizontal="left" vertical="center"/>
    </xf>
    <xf numFmtId="0" fontId="10" fillId="0" borderId="108" xfId="2" applyFont="1" applyBorder="1" applyAlignment="1">
      <alignment horizontal="left" vertical="center"/>
    </xf>
    <xf numFmtId="0" fontId="10" fillId="0" borderId="102" xfId="2" applyFont="1" applyBorder="1" applyAlignment="1">
      <alignment horizontal="left" vertical="center"/>
    </xf>
    <xf numFmtId="0" fontId="10" fillId="0" borderId="40" xfId="2" applyFont="1" applyBorder="1" applyAlignment="1">
      <alignment horizontal="left" vertical="center"/>
    </xf>
    <xf numFmtId="0" fontId="10" fillId="0" borderId="1" xfId="2" applyFont="1" applyBorder="1" applyAlignment="1">
      <alignment vertical="center"/>
    </xf>
    <xf numFmtId="0" fontId="10" fillId="0" borderId="111" xfId="2" applyFont="1" applyBorder="1" applyAlignment="1">
      <alignment vertical="center"/>
    </xf>
    <xf numFmtId="0" fontId="10" fillId="0" borderId="107" xfId="2" applyFont="1" applyBorder="1" applyAlignment="1">
      <alignment horizontal="left" vertical="center"/>
    </xf>
    <xf numFmtId="0" fontId="10" fillId="7" borderId="107" xfId="2" applyFont="1" applyFill="1" applyBorder="1" applyAlignment="1">
      <alignment horizontal="left" vertical="center"/>
    </xf>
    <xf numFmtId="0" fontId="10" fillId="0" borderId="109" xfId="2" applyFont="1" applyBorder="1" applyAlignment="1">
      <alignment horizontal="left" vertical="center"/>
    </xf>
    <xf numFmtId="0" fontId="10" fillId="0" borderId="6" xfId="2" applyFont="1" applyBorder="1" applyAlignment="1">
      <alignment horizontal="left" vertical="center"/>
    </xf>
    <xf numFmtId="0" fontId="8" fillId="0" borderId="2" xfId="0" applyFont="1" applyBorder="1" applyAlignment="1">
      <alignment vertical="center"/>
    </xf>
    <xf numFmtId="0" fontId="10" fillId="0" borderId="5" xfId="2" applyFont="1" applyBorder="1" applyAlignment="1">
      <alignment vertical="center"/>
    </xf>
    <xf numFmtId="0" fontId="10" fillId="0" borderId="109" xfId="2" applyFont="1" applyBorder="1" applyAlignment="1">
      <alignment vertical="center"/>
    </xf>
    <xf numFmtId="0" fontId="10" fillId="0" borderId="73" xfId="2" applyFont="1" applyBorder="1" applyAlignment="1">
      <alignment horizontal="left" vertical="center"/>
    </xf>
    <xf numFmtId="0" fontId="10" fillId="7" borderId="73" xfId="2" applyFont="1" applyFill="1" applyBorder="1" applyAlignment="1">
      <alignment horizontal="left" vertical="center"/>
    </xf>
    <xf numFmtId="0" fontId="10" fillId="0" borderId="110" xfId="2" applyFont="1" applyBorder="1" applyAlignment="1">
      <alignment horizontal="left" vertical="center"/>
    </xf>
    <xf numFmtId="0" fontId="10" fillId="0" borderId="104" xfId="2" applyFont="1" applyBorder="1" applyAlignment="1">
      <alignment horizontal="left" vertical="center"/>
    </xf>
    <xf numFmtId="0" fontId="8" fillId="0" borderId="103" xfId="0" applyFont="1" applyBorder="1" applyAlignment="1">
      <alignment vertical="center"/>
    </xf>
    <xf numFmtId="0" fontId="10" fillId="0" borderId="60" xfId="2" applyFont="1" applyBorder="1" applyAlignment="1">
      <alignment vertical="center"/>
    </xf>
    <xf numFmtId="0" fontId="10" fillId="0" borderId="110" xfId="2" applyFont="1" applyBorder="1" applyAlignment="1">
      <alignment vertical="center"/>
    </xf>
    <xf numFmtId="0" fontId="12" fillId="0" borderId="0" xfId="2" applyFont="1" applyAlignment="1">
      <alignment vertical="center"/>
    </xf>
    <xf numFmtId="0" fontId="10" fillId="0" borderId="0" xfId="2" applyFont="1" applyAlignment="1">
      <alignment vertical="center"/>
    </xf>
    <xf numFmtId="0" fontId="10" fillId="0" borderId="3" xfId="2" applyFont="1" applyBorder="1" applyAlignment="1">
      <alignment horizontal="distributed" vertical="center"/>
    </xf>
    <xf numFmtId="0" fontId="15" fillId="0" borderId="0" xfId="2" applyFont="1" applyAlignment="1">
      <alignment vertical="center"/>
    </xf>
    <xf numFmtId="0" fontId="10" fillId="0" borderId="51" xfId="2" applyFont="1" applyBorder="1" applyAlignment="1">
      <alignment vertical="center"/>
    </xf>
    <xf numFmtId="0" fontId="10" fillId="7" borderId="61" xfId="2" applyFont="1" applyFill="1" applyBorder="1" applyAlignment="1">
      <alignment vertical="center"/>
    </xf>
    <xf numFmtId="38" fontId="10" fillId="0" borderId="25" xfId="3" applyFont="1" applyFill="1" applyBorder="1" applyAlignment="1">
      <alignment vertical="center"/>
    </xf>
    <xf numFmtId="38" fontId="10" fillId="0" borderId="24" xfId="3" applyFont="1" applyFill="1" applyBorder="1" applyAlignment="1">
      <alignment vertical="center"/>
    </xf>
    <xf numFmtId="9" fontId="10" fillId="0" borderId="61" xfId="2" applyNumberFormat="1" applyFont="1" applyBorder="1" applyAlignment="1">
      <alignment horizontal="center" vertical="center"/>
    </xf>
    <xf numFmtId="0" fontId="10" fillId="7" borderId="63" xfId="2" applyFont="1" applyFill="1" applyBorder="1" applyAlignment="1">
      <alignment vertical="center"/>
    </xf>
    <xf numFmtId="0" fontId="10" fillId="7" borderId="64" xfId="2" applyFont="1" applyFill="1" applyBorder="1" applyAlignment="1">
      <alignment vertical="center"/>
    </xf>
    <xf numFmtId="9" fontId="10" fillId="0" borderId="64" xfId="2" applyNumberFormat="1" applyFont="1" applyBorder="1" applyAlignment="1">
      <alignment horizontal="center" vertical="center"/>
    </xf>
    <xf numFmtId="0" fontId="10" fillId="0" borderId="66" xfId="2" applyFont="1" applyBorder="1" applyAlignment="1">
      <alignment vertical="center"/>
    </xf>
    <xf numFmtId="0" fontId="10" fillId="4" borderId="67" xfId="2" applyFont="1" applyFill="1" applyBorder="1" applyAlignment="1">
      <alignment vertical="center"/>
    </xf>
    <xf numFmtId="0" fontId="10" fillId="4" borderId="68" xfId="2" applyFont="1" applyFill="1" applyBorder="1" applyAlignment="1">
      <alignment vertical="center"/>
    </xf>
    <xf numFmtId="0" fontId="10" fillId="4" borderId="66" xfId="2" applyFont="1" applyFill="1" applyBorder="1" applyAlignment="1">
      <alignment vertical="center"/>
    </xf>
    <xf numFmtId="38" fontId="10" fillId="0" borderId="67" xfId="2" applyNumberFormat="1" applyFont="1" applyBorder="1" applyAlignment="1">
      <alignment vertical="center"/>
    </xf>
    <xf numFmtId="183" fontId="10" fillId="0" borderId="68" xfId="2" applyNumberFormat="1" applyFont="1" applyBorder="1" applyAlignment="1">
      <alignment vertical="center"/>
    </xf>
    <xf numFmtId="186" fontId="10" fillId="5" borderId="66" xfId="2" applyNumberFormat="1" applyFont="1" applyFill="1" applyBorder="1" applyAlignment="1">
      <alignment vertical="center"/>
    </xf>
    <xf numFmtId="0" fontId="10" fillId="0" borderId="61" xfId="2" applyFont="1" applyBorder="1" applyAlignment="1">
      <alignment vertical="center"/>
    </xf>
    <xf numFmtId="0" fontId="10" fillId="4" borderId="4" xfId="2" applyFont="1" applyFill="1" applyBorder="1" applyAlignment="1">
      <alignment vertical="center"/>
    </xf>
    <xf numFmtId="0" fontId="10" fillId="4" borderId="69" xfId="2" applyFont="1" applyFill="1" applyBorder="1" applyAlignment="1">
      <alignment vertical="center"/>
    </xf>
    <xf numFmtId="0" fontId="10" fillId="4" borderId="70" xfId="2" applyFont="1" applyFill="1" applyBorder="1" applyAlignment="1">
      <alignment vertical="center"/>
    </xf>
    <xf numFmtId="38" fontId="10" fillId="7" borderId="4" xfId="2" applyNumberFormat="1" applyFont="1" applyFill="1" applyBorder="1" applyAlignment="1">
      <alignment vertical="center"/>
    </xf>
    <xf numFmtId="38" fontId="10" fillId="6" borderId="69" xfId="2" applyNumberFormat="1" applyFont="1" applyFill="1" applyBorder="1" applyAlignment="1">
      <alignment vertical="center"/>
    </xf>
    <xf numFmtId="0" fontId="10" fillId="6" borderId="70" xfId="2" applyFont="1" applyFill="1" applyBorder="1" applyAlignment="1">
      <alignment vertical="center"/>
    </xf>
    <xf numFmtId="0" fontId="10" fillId="4" borderId="61" xfId="2" applyFont="1" applyFill="1" applyBorder="1" applyAlignment="1">
      <alignment vertical="center"/>
    </xf>
    <xf numFmtId="0" fontId="10" fillId="4" borderId="25" xfId="2" applyFont="1" applyFill="1" applyBorder="1" applyAlignment="1">
      <alignment vertical="center"/>
    </xf>
    <xf numFmtId="0" fontId="10" fillId="4" borderId="24" xfId="2" applyFont="1" applyFill="1" applyBorder="1" applyAlignment="1">
      <alignment vertical="center"/>
    </xf>
    <xf numFmtId="38" fontId="10" fillId="7" borderId="25" xfId="2" applyNumberFormat="1" applyFont="1" applyFill="1" applyBorder="1" applyAlignment="1">
      <alignment vertical="center"/>
    </xf>
    <xf numFmtId="38" fontId="10" fillId="6" borderId="24" xfId="2" applyNumberFormat="1" applyFont="1" applyFill="1" applyBorder="1" applyAlignment="1">
      <alignment vertical="center"/>
    </xf>
    <xf numFmtId="0" fontId="10" fillId="0" borderId="64" xfId="2" applyFont="1" applyBorder="1" applyAlignment="1">
      <alignment vertical="center"/>
    </xf>
    <xf numFmtId="0" fontId="10" fillId="4" borderId="54" xfId="2" applyFont="1" applyFill="1" applyBorder="1" applyAlignment="1">
      <alignment vertical="center"/>
    </xf>
    <xf numFmtId="0" fontId="10" fillId="4" borderId="58" xfId="2" applyFont="1" applyFill="1" applyBorder="1" applyAlignment="1">
      <alignment vertical="center"/>
    </xf>
    <xf numFmtId="0" fontId="10" fillId="4" borderId="57" xfId="2" applyFont="1" applyFill="1" applyBorder="1" applyAlignment="1">
      <alignment vertical="center"/>
    </xf>
    <xf numFmtId="0" fontId="10" fillId="4" borderId="64" xfId="2" applyFont="1" applyFill="1" applyBorder="1" applyAlignment="1">
      <alignment vertical="center"/>
    </xf>
    <xf numFmtId="38" fontId="10" fillId="0" borderId="58" xfId="2" applyNumberFormat="1" applyFont="1" applyBorder="1" applyAlignment="1">
      <alignment vertical="center"/>
    </xf>
    <xf numFmtId="38" fontId="10" fillId="0" borderId="57" xfId="2" applyNumberFormat="1" applyFont="1" applyBorder="1" applyAlignment="1">
      <alignment vertical="center"/>
    </xf>
    <xf numFmtId="0" fontId="10" fillId="0" borderId="11" xfId="2" applyFont="1" applyBorder="1" applyAlignment="1">
      <alignment horizontal="center" vertical="center"/>
    </xf>
    <xf numFmtId="0" fontId="10" fillId="7" borderId="92" xfId="2" applyFont="1" applyFill="1" applyBorder="1" applyAlignment="1">
      <alignment vertical="center"/>
    </xf>
    <xf numFmtId="0" fontId="10" fillId="7" borderId="93" xfId="2" applyFont="1" applyFill="1" applyBorder="1" applyAlignment="1">
      <alignment vertical="center"/>
    </xf>
    <xf numFmtId="0" fontId="10" fillId="7" borderId="94" xfId="2" applyFont="1" applyFill="1" applyBorder="1" applyAlignment="1">
      <alignment vertical="center"/>
    </xf>
    <xf numFmtId="38" fontId="10" fillId="7" borderId="76" xfId="3" applyFont="1" applyFill="1" applyBorder="1" applyAlignment="1">
      <alignment vertical="center"/>
    </xf>
    <xf numFmtId="38" fontId="10" fillId="7" borderId="79" xfId="3" applyFont="1" applyFill="1" applyBorder="1" applyAlignment="1">
      <alignment vertical="center"/>
    </xf>
    <xf numFmtId="0" fontId="10" fillId="0" borderId="72" xfId="2" applyFont="1" applyBorder="1" applyAlignment="1">
      <alignment vertical="center"/>
    </xf>
    <xf numFmtId="38" fontId="10" fillId="0" borderId="76" xfId="3" applyFont="1" applyFill="1" applyBorder="1" applyAlignment="1">
      <alignment vertical="center"/>
    </xf>
    <xf numFmtId="38" fontId="10" fillId="0" borderId="77" xfId="3" applyFont="1" applyFill="1" applyBorder="1" applyAlignment="1">
      <alignment vertical="center"/>
    </xf>
    <xf numFmtId="9" fontId="10" fillId="0" borderId="78" xfId="2" applyNumberFormat="1" applyFont="1" applyBorder="1" applyAlignment="1">
      <alignment horizontal="center" vertical="center"/>
    </xf>
    <xf numFmtId="9" fontId="10" fillId="0" borderId="80" xfId="2" applyNumberFormat="1" applyFont="1" applyBorder="1" applyAlignment="1">
      <alignment horizontal="center" vertical="center"/>
    </xf>
    <xf numFmtId="38" fontId="10" fillId="0" borderId="83" xfId="3" applyFont="1" applyFill="1" applyBorder="1" applyAlignment="1">
      <alignment vertical="center"/>
    </xf>
    <xf numFmtId="38" fontId="10" fillId="0" borderId="82" xfId="3" applyFont="1" applyFill="1" applyBorder="1" applyAlignment="1">
      <alignment vertical="center"/>
    </xf>
    <xf numFmtId="9" fontId="10" fillId="0" borderId="82" xfId="2" applyNumberFormat="1" applyFont="1" applyBorder="1" applyAlignment="1">
      <alignment horizontal="center" vertical="center"/>
    </xf>
    <xf numFmtId="38" fontId="10" fillId="7" borderId="85" xfId="3" applyFont="1" applyFill="1" applyBorder="1" applyAlignment="1">
      <alignment vertical="center"/>
    </xf>
    <xf numFmtId="38" fontId="10" fillId="0" borderId="75" xfId="3" applyFont="1" applyFill="1" applyBorder="1" applyAlignment="1">
      <alignment vertical="center"/>
    </xf>
    <xf numFmtId="9" fontId="10" fillId="0" borderId="75" xfId="2" applyNumberFormat="1" applyFont="1" applyBorder="1" applyAlignment="1">
      <alignment horizontal="center" vertical="center"/>
    </xf>
    <xf numFmtId="38" fontId="10" fillId="0" borderId="89" xfId="2" applyNumberFormat="1" applyFont="1" applyBorder="1" applyAlignment="1">
      <alignment vertical="center"/>
    </xf>
    <xf numFmtId="38" fontId="10" fillId="0" borderId="88" xfId="2" applyNumberFormat="1" applyFont="1" applyBorder="1" applyAlignment="1">
      <alignment vertical="center"/>
    </xf>
    <xf numFmtId="0" fontId="10" fillId="4" borderId="88" xfId="2" applyFont="1" applyFill="1" applyBorder="1" applyAlignment="1">
      <alignment vertical="center"/>
    </xf>
    <xf numFmtId="0" fontId="13" fillId="0" borderId="0" xfId="2" applyFont="1" applyAlignment="1">
      <alignment vertical="center"/>
    </xf>
    <xf numFmtId="9" fontId="10" fillId="0" borderId="63" xfId="2" applyNumberFormat="1" applyFont="1" applyBorder="1" applyAlignment="1">
      <alignment horizontal="center" vertical="center"/>
    </xf>
    <xf numFmtId="0" fontId="10" fillId="5" borderId="66" xfId="2" applyFont="1" applyFill="1" applyBorder="1" applyAlignment="1">
      <alignment vertical="center"/>
    </xf>
    <xf numFmtId="0" fontId="10" fillId="4" borderId="95" xfId="2" applyFont="1" applyFill="1" applyBorder="1" applyAlignment="1">
      <alignment vertical="center"/>
    </xf>
    <xf numFmtId="0" fontId="10" fillId="4" borderId="97" xfId="2" applyFont="1" applyFill="1" applyBorder="1" applyAlignment="1">
      <alignment vertical="center"/>
    </xf>
    <xf numFmtId="0" fontId="10" fillId="4" borderId="98" xfId="2" applyFont="1" applyFill="1" applyBorder="1" applyAlignment="1">
      <alignment vertical="center"/>
    </xf>
    <xf numFmtId="38" fontId="10" fillId="7" borderId="97" xfId="2" applyNumberFormat="1" applyFont="1" applyFill="1" applyBorder="1" applyAlignment="1">
      <alignment vertical="center"/>
    </xf>
    <xf numFmtId="38" fontId="10" fillId="6" borderId="98" xfId="2" applyNumberFormat="1" applyFont="1" applyFill="1" applyBorder="1" applyAlignment="1">
      <alignment vertical="center"/>
    </xf>
    <xf numFmtId="0" fontId="10" fillId="4" borderId="56" xfId="2" applyFont="1" applyFill="1" applyBorder="1" applyAlignment="1">
      <alignment vertical="center"/>
    </xf>
    <xf numFmtId="0" fontId="10" fillId="4" borderId="96" xfId="2" applyFont="1" applyFill="1" applyBorder="1" applyAlignment="1">
      <alignment vertical="center"/>
    </xf>
    <xf numFmtId="38" fontId="10" fillId="0" borderId="56" xfId="2" applyNumberFormat="1" applyFont="1" applyBorder="1" applyAlignment="1">
      <alignment vertical="center"/>
    </xf>
    <xf numFmtId="38" fontId="10" fillId="0" borderId="96" xfId="2" applyNumberFormat="1" applyFont="1" applyBorder="1" applyAlignment="1">
      <alignment vertical="center"/>
    </xf>
    <xf numFmtId="0" fontId="6" fillId="0" borderId="0" xfId="0" applyFont="1" applyAlignment="1">
      <alignment vertical="center" wrapText="1"/>
    </xf>
    <xf numFmtId="0" fontId="7" fillId="7" borderId="0" xfId="0" applyFont="1" applyFill="1" applyAlignment="1">
      <alignment horizontal="left" vertical="center"/>
    </xf>
    <xf numFmtId="49" fontId="6" fillId="0" borderId="4" xfId="0" applyNumberFormat="1" applyFont="1" applyBorder="1" applyAlignment="1">
      <alignment horizontal="left" vertical="center"/>
    </xf>
    <xf numFmtId="49" fontId="6" fillId="0" borderId="4" xfId="0" applyNumberFormat="1" applyFont="1" applyBorder="1" applyAlignment="1">
      <alignment horizontal="center" vertical="center"/>
    </xf>
    <xf numFmtId="49" fontId="6" fillId="0" borderId="4" xfId="0" applyNumberFormat="1" applyFont="1" applyBorder="1" applyAlignment="1">
      <alignment vertical="center"/>
    </xf>
    <xf numFmtId="0" fontId="6" fillId="2" borderId="0" xfId="0" applyFont="1" applyFill="1" applyAlignment="1">
      <alignment vertical="center"/>
    </xf>
    <xf numFmtId="0" fontId="6" fillId="0" borderId="0" xfId="0" applyFont="1" applyAlignment="1">
      <alignment vertical="center" shrinkToFit="1"/>
    </xf>
    <xf numFmtId="0" fontId="6" fillId="0" borderId="0" xfId="0" applyFont="1" applyAlignment="1">
      <alignment horizontal="left" vertical="center" indent="1" shrinkToFit="1"/>
    </xf>
    <xf numFmtId="0" fontId="6" fillId="2" borderId="0" xfId="0" applyFont="1" applyFill="1" applyAlignment="1">
      <alignment horizontal="center" vertical="center"/>
    </xf>
    <xf numFmtId="38" fontId="6" fillId="2" borderId="0" xfId="1" applyFont="1" applyFill="1" applyAlignment="1">
      <alignment vertical="center"/>
    </xf>
    <xf numFmtId="0" fontId="6" fillId="2" borderId="47" xfId="0" applyFont="1" applyFill="1" applyBorder="1" applyAlignment="1">
      <alignment vertical="center"/>
    </xf>
    <xf numFmtId="38" fontId="7" fillId="0" borderId="47" xfId="1" applyFont="1" applyFill="1" applyBorder="1" applyAlignment="1">
      <alignment vertical="center"/>
    </xf>
    <xf numFmtId="38" fontId="6" fillId="2" borderId="47" xfId="1" applyFont="1" applyFill="1" applyBorder="1" applyAlignment="1">
      <alignment vertical="center"/>
    </xf>
    <xf numFmtId="0" fontId="16" fillId="2" borderId="0" xfId="0" applyFont="1" applyFill="1" applyAlignment="1">
      <alignment vertical="center"/>
    </xf>
    <xf numFmtId="0" fontId="6" fillId="2" borderId="4" xfId="0" applyFont="1" applyFill="1" applyBorder="1" applyAlignment="1">
      <alignment vertical="center"/>
    </xf>
    <xf numFmtId="0" fontId="6" fillId="2" borderId="0" xfId="0" applyFont="1" applyFill="1" applyAlignment="1">
      <alignment vertical="center" shrinkToFit="1"/>
    </xf>
    <xf numFmtId="0" fontId="6" fillId="0" borderId="8" xfId="0" applyFont="1" applyBorder="1" applyAlignment="1">
      <alignment horizontal="left" vertical="center"/>
    </xf>
    <xf numFmtId="0" fontId="8" fillId="0" borderId="113" xfId="0" applyFont="1" applyBorder="1" applyAlignment="1">
      <alignment horizontal="center" vertical="center"/>
    </xf>
    <xf numFmtId="0" fontId="7" fillId="2" borderId="0" xfId="0" applyFont="1" applyFill="1" applyAlignment="1">
      <alignment horizontal="center" vertical="center"/>
    </xf>
    <xf numFmtId="0" fontId="20" fillId="2" borderId="0" xfId="0" applyFont="1" applyFill="1" applyAlignment="1">
      <alignment vertical="center"/>
    </xf>
    <xf numFmtId="0" fontId="21" fillId="0" borderId="0" xfId="0" applyFont="1" applyAlignment="1">
      <alignment vertical="center"/>
    </xf>
    <xf numFmtId="0" fontId="10" fillId="0" borderId="87" xfId="2" applyFont="1" applyBorder="1" applyAlignment="1">
      <alignment horizontal="center" vertical="center"/>
    </xf>
    <xf numFmtId="0" fontId="10" fillId="7" borderId="1" xfId="2" applyFont="1" applyFill="1" applyBorder="1" applyAlignment="1">
      <alignment vertical="center"/>
    </xf>
    <xf numFmtId="0" fontId="10" fillId="7" borderId="5" xfId="2" applyFont="1" applyFill="1" applyBorder="1" applyAlignment="1">
      <alignment vertical="center"/>
    </xf>
    <xf numFmtId="0" fontId="10" fillId="7" borderId="60" xfId="2" applyFont="1" applyFill="1" applyBorder="1" applyAlignment="1">
      <alignment vertical="center"/>
    </xf>
    <xf numFmtId="0" fontId="10" fillId="0" borderId="76" xfId="2" applyFont="1" applyBorder="1" applyAlignment="1">
      <alignment vertical="center"/>
    </xf>
    <xf numFmtId="0" fontId="10" fillId="0" borderId="25" xfId="2" applyFont="1" applyBorder="1" applyAlignment="1">
      <alignment vertical="center"/>
    </xf>
    <xf numFmtId="0" fontId="10" fillId="0" borderId="55" xfId="2" applyFont="1" applyBorder="1" applyAlignment="1">
      <alignment vertical="center"/>
    </xf>
    <xf numFmtId="0" fontId="10" fillId="0" borderId="56" xfId="2" applyFont="1" applyBorder="1" applyAlignment="1">
      <alignment vertical="center"/>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0" fillId="0" borderId="60" xfId="2" applyFont="1" applyBorder="1" applyAlignment="1">
      <alignment horizontal="left" vertical="center"/>
    </xf>
    <xf numFmtId="0" fontId="10" fillId="0" borderId="87" xfId="2" applyFont="1" applyBorder="1" applyAlignment="1">
      <alignment vertical="center"/>
    </xf>
    <xf numFmtId="0" fontId="10" fillId="0" borderId="88" xfId="2" applyFont="1" applyBorder="1" applyAlignment="1">
      <alignment vertical="center"/>
    </xf>
    <xf numFmtId="0" fontId="10" fillId="2" borderId="78" xfId="2" applyFont="1" applyFill="1" applyBorder="1" applyAlignment="1">
      <alignment vertical="center"/>
    </xf>
    <xf numFmtId="0" fontId="10" fillId="2" borderId="75" xfId="2" applyFont="1" applyFill="1" applyBorder="1" applyAlignment="1">
      <alignment vertical="center"/>
    </xf>
    <xf numFmtId="0" fontId="10" fillId="2" borderId="88" xfId="2" applyFont="1" applyFill="1" applyBorder="1" applyAlignment="1">
      <alignment vertical="center"/>
    </xf>
    <xf numFmtId="0" fontId="10" fillId="0" borderId="86" xfId="2" applyFont="1" applyBorder="1" applyAlignment="1">
      <alignment horizontal="centerContinuous" vertical="center"/>
    </xf>
    <xf numFmtId="0" fontId="10" fillId="0" borderId="87" xfId="2" applyFont="1" applyBorder="1" applyAlignment="1">
      <alignment horizontal="centerContinuous" vertical="center"/>
    </xf>
    <xf numFmtId="0" fontId="10" fillId="7" borderId="1" xfId="2" applyFont="1" applyFill="1" applyBorder="1" applyAlignment="1">
      <alignment horizontal="left" vertical="center"/>
    </xf>
    <xf numFmtId="0" fontId="10" fillId="7" borderId="5" xfId="2" applyFont="1" applyFill="1" applyBorder="1" applyAlignment="1">
      <alignment horizontal="left" vertical="center"/>
    </xf>
    <xf numFmtId="0" fontId="10" fillId="7" borderId="60" xfId="2" applyFont="1" applyFill="1" applyBorder="1" applyAlignment="1">
      <alignment horizontal="left" vertical="center"/>
    </xf>
    <xf numFmtId="0" fontId="10" fillId="0" borderId="119" xfId="2" applyFont="1" applyBorder="1" applyAlignment="1">
      <alignment horizontal="center" vertical="center"/>
    </xf>
    <xf numFmtId="0" fontId="10" fillId="0" borderId="41" xfId="2" applyFont="1" applyBorder="1" applyAlignment="1">
      <alignment horizontal="left" vertical="center"/>
    </xf>
    <xf numFmtId="0" fontId="10" fillId="0" borderId="120" xfId="2" applyFont="1" applyBorder="1" applyAlignment="1">
      <alignment horizontal="left" vertical="center"/>
    </xf>
    <xf numFmtId="0" fontId="10" fillId="0" borderId="121" xfId="2" applyFont="1" applyBorder="1" applyAlignment="1">
      <alignment horizontal="left" vertical="center"/>
    </xf>
    <xf numFmtId="0" fontId="10" fillId="7" borderId="1" xfId="2" applyFont="1" applyFill="1" applyBorder="1" applyAlignment="1">
      <alignment vertical="center" wrapText="1"/>
    </xf>
    <xf numFmtId="0" fontId="10" fillId="7" borderId="111" xfId="2" applyFont="1" applyFill="1" applyBorder="1" applyAlignment="1">
      <alignment vertical="center"/>
    </xf>
    <xf numFmtId="0" fontId="10" fillId="7" borderId="5" xfId="2" applyFont="1" applyFill="1" applyBorder="1" applyAlignment="1">
      <alignment vertical="center" wrapText="1"/>
    </xf>
    <xf numFmtId="0" fontId="10" fillId="7" borderId="109" xfId="2" applyFont="1" applyFill="1" applyBorder="1" applyAlignment="1">
      <alignment vertical="center" wrapText="1"/>
    </xf>
    <xf numFmtId="0" fontId="10" fillId="7" borderId="109" xfId="2" applyFont="1" applyFill="1" applyBorder="1" applyAlignment="1">
      <alignment vertical="center"/>
    </xf>
    <xf numFmtId="0" fontId="10" fillId="7" borderId="110" xfId="2" applyFont="1" applyFill="1" applyBorder="1" applyAlignment="1">
      <alignment vertical="center"/>
    </xf>
    <xf numFmtId="0" fontId="10" fillId="0" borderId="88" xfId="2" applyFont="1" applyBorder="1" applyAlignment="1">
      <alignment horizontal="centerContinuous" vertical="center"/>
    </xf>
    <xf numFmtId="0" fontId="10" fillId="7" borderId="2" xfId="0" applyFont="1" applyFill="1" applyBorder="1" applyAlignment="1">
      <alignment vertical="center"/>
    </xf>
    <xf numFmtId="0" fontId="10" fillId="7" borderId="5" xfId="0" applyFont="1" applyFill="1" applyBorder="1" applyAlignment="1">
      <alignment vertical="center"/>
    </xf>
    <xf numFmtId="0" fontId="10" fillId="7" borderId="6" xfId="0" applyFont="1" applyFill="1" applyBorder="1" applyAlignment="1">
      <alignment vertical="center"/>
    </xf>
    <xf numFmtId="0" fontId="6" fillId="7" borderId="46"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7" fillId="7" borderId="22" xfId="0" applyFont="1" applyFill="1" applyBorder="1" applyAlignment="1">
      <alignment horizontal="center" vertical="center" shrinkToFit="1"/>
    </xf>
    <xf numFmtId="0" fontId="6" fillId="7" borderId="46" xfId="0" applyFont="1" applyFill="1" applyBorder="1" applyAlignment="1">
      <alignment vertical="center" shrinkToFit="1"/>
    </xf>
    <xf numFmtId="0" fontId="6" fillId="7" borderId="45" xfId="0" applyFont="1" applyFill="1" applyBorder="1" applyAlignment="1">
      <alignment vertical="center" shrinkToFit="1"/>
    </xf>
    <xf numFmtId="0" fontId="6" fillId="2" borderId="2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7" borderId="32" xfId="0" applyFont="1" applyFill="1" applyBorder="1" applyAlignment="1">
      <alignment horizontal="center" vertical="center" shrinkToFit="1"/>
    </xf>
    <xf numFmtId="0" fontId="6" fillId="7" borderId="33" xfId="0" applyFont="1" applyFill="1" applyBorder="1" applyAlignment="1">
      <alignment horizontal="center" vertical="center" shrinkToFit="1"/>
    </xf>
    <xf numFmtId="0" fontId="6" fillId="7" borderId="34" xfId="0" applyFont="1" applyFill="1" applyBorder="1" applyAlignment="1">
      <alignment horizontal="center" vertical="center" shrinkToFit="1"/>
    </xf>
    <xf numFmtId="0" fontId="7" fillId="7" borderId="24" xfId="0"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26" xfId="0" applyFont="1" applyFill="1" applyBorder="1" applyAlignment="1">
      <alignment horizontal="center" vertical="center" shrinkToFit="1"/>
    </xf>
    <xf numFmtId="0" fontId="6" fillId="7" borderId="90"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46" xfId="0" applyFont="1" applyFill="1" applyBorder="1" applyAlignment="1">
      <alignment horizontal="center" vertical="center"/>
    </xf>
    <xf numFmtId="0" fontId="6" fillId="7" borderId="24" xfId="0" applyFont="1" applyFill="1" applyBorder="1" applyAlignment="1">
      <alignment horizontal="center" vertical="center"/>
    </xf>
    <xf numFmtId="0" fontId="6" fillId="7" borderId="24"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0" fontId="6" fillId="7" borderId="26" xfId="0" applyFont="1" applyFill="1" applyBorder="1" applyAlignment="1">
      <alignment horizontal="center" vertical="center" shrinkToFit="1"/>
    </xf>
    <xf numFmtId="0" fontId="6" fillId="7" borderId="91"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45" xfId="0" applyFont="1" applyFill="1" applyBorder="1" applyAlignment="1">
      <alignment horizontal="center" vertical="center"/>
    </xf>
    <xf numFmtId="0" fontId="6" fillId="7" borderId="32" xfId="0" applyFont="1" applyFill="1" applyBorder="1" applyAlignment="1">
      <alignment horizontal="center" vertical="center"/>
    </xf>
    <xf numFmtId="0" fontId="7" fillId="7" borderId="25" xfId="0" applyFont="1" applyFill="1" applyBorder="1" applyAlignment="1">
      <alignment horizontal="center" vertical="center"/>
    </xf>
    <xf numFmtId="0" fontId="7" fillId="7" borderId="46" xfId="0" applyFont="1" applyFill="1" applyBorder="1" applyAlignment="1">
      <alignment horizontal="center" vertical="center"/>
    </xf>
    <xf numFmtId="0" fontId="7" fillId="7" borderId="2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0"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23" xfId="0" applyFont="1" applyFill="1" applyBorder="1" applyAlignment="1">
      <alignment horizontal="center" vertical="center" shrinkToFit="1"/>
    </xf>
    <xf numFmtId="0" fontId="7" fillId="7" borderId="21" xfId="0" applyFont="1" applyFill="1" applyBorder="1" applyAlignment="1">
      <alignment horizontal="center" vertical="center" shrinkToFit="1"/>
    </xf>
    <xf numFmtId="0" fontId="7" fillId="7" borderId="30" xfId="0" applyFont="1" applyFill="1" applyBorder="1" applyAlignment="1">
      <alignment horizontal="center" vertical="center" shrinkToFit="1"/>
    </xf>
    <xf numFmtId="0" fontId="6" fillId="2" borderId="47" xfId="0" applyFont="1" applyFill="1" applyBorder="1" applyAlignment="1">
      <alignment horizontal="center" vertical="center"/>
    </xf>
    <xf numFmtId="0" fontId="7" fillId="2" borderId="47"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38" fontId="6" fillId="2" borderId="0" xfId="1" applyFont="1" applyFill="1" applyBorder="1" applyAlignment="1">
      <alignment vertical="center"/>
    </xf>
    <xf numFmtId="0" fontId="7" fillId="7" borderId="20" xfId="0" applyFont="1" applyFill="1" applyBorder="1" applyAlignment="1">
      <alignment horizontal="left" vertical="center"/>
    </xf>
    <xf numFmtId="0" fontId="7" fillId="7" borderId="90" xfId="0" applyFont="1" applyFill="1" applyBorder="1" applyAlignment="1">
      <alignment horizontal="left" vertical="center"/>
    </xf>
    <xf numFmtId="0" fontId="6" fillId="7" borderId="90" xfId="0" applyFont="1" applyFill="1" applyBorder="1" applyAlignment="1">
      <alignment horizontal="left" vertical="center"/>
    </xf>
    <xf numFmtId="0" fontId="10" fillId="0" borderId="81" xfId="2" applyFont="1" applyBorder="1" applyAlignment="1">
      <alignment vertical="center"/>
    </xf>
    <xf numFmtId="0" fontId="10" fillId="0" borderId="122" xfId="2" applyFont="1" applyBorder="1" applyAlignment="1">
      <alignment vertical="center"/>
    </xf>
    <xf numFmtId="0" fontId="10" fillId="7" borderId="124" xfId="2" applyFont="1" applyFill="1" applyBorder="1" applyAlignment="1">
      <alignment vertical="center"/>
    </xf>
    <xf numFmtId="0" fontId="10" fillId="7" borderId="125" xfId="2" applyFont="1" applyFill="1" applyBorder="1" applyAlignment="1">
      <alignment vertical="center"/>
    </xf>
    <xf numFmtId="0" fontId="10" fillId="7" borderId="126" xfId="2" applyFont="1" applyFill="1" applyBorder="1" applyAlignment="1">
      <alignment vertical="center"/>
    </xf>
    <xf numFmtId="0" fontId="10" fillId="0" borderId="97" xfId="2" applyFont="1" applyBorder="1" applyAlignment="1">
      <alignment vertical="center"/>
    </xf>
    <xf numFmtId="0" fontId="10" fillId="4" borderId="122" xfId="2" applyFont="1" applyFill="1" applyBorder="1" applyAlignment="1">
      <alignment vertical="center"/>
    </xf>
    <xf numFmtId="0" fontId="10" fillId="4" borderId="55" xfId="2" applyFont="1" applyFill="1" applyBorder="1" applyAlignment="1">
      <alignment vertical="center"/>
    </xf>
    <xf numFmtId="0" fontId="10" fillId="4" borderId="123" xfId="2" applyFont="1" applyFill="1" applyBorder="1" applyAlignment="1">
      <alignment vertical="center"/>
    </xf>
    <xf numFmtId="0" fontId="10" fillId="4" borderId="75" xfId="2" applyFont="1" applyFill="1" applyBorder="1" applyAlignment="1">
      <alignment vertical="center"/>
    </xf>
    <xf numFmtId="0" fontId="10" fillId="0" borderId="67" xfId="2" applyFont="1" applyBorder="1" applyAlignment="1">
      <alignment vertical="center"/>
    </xf>
    <xf numFmtId="0" fontId="10" fillId="4" borderId="81" xfId="2" applyFont="1" applyFill="1" applyBorder="1" applyAlignment="1">
      <alignment vertical="center"/>
    </xf>
    <xf numFmtId="0" fontId="10" fillId="4" borderId="82" xfId="2" applyFont="1" applyFill="1" applyBorder="1" applyAlignment="1">
      <alignment vertical="center"/>
    </xf>
    <xf numFmtId="0" fontId="10" fillId="4" borderId="76" xfId="2" applyFont="1" applyFill="1" applyBorder="1" applyAlignment="1">
      <alignment vertical="center"/>
    </xf>
    <xf numFmtId="0" fontId="10" fillId="4" borderId="78" xfId="2" applyFont="1" applyFill="1" applyBorder="1" applyAlignment="1">
      <alignment vertical="center"/>
    </xf>
    <xf numFmtId="0" fontId="10" fillId="0" borderId="105" xfId="2" applyFont="1" applyBorder="1" applyAlignment="1">
      <alignment horizontal="center" vertical="center"/>
    </xf>
    <xf numFmtId="0" fontId="10" fillId="0" borderId="112" xfId="2" applyFont="1" applyBorder="1" applyAlignment="1">
      <alignment horizontal="center" vertical="center"/>
    </xf>
    <xf numFmtId="0" fontId="10" fillId="0" borderId="68" xfId="2" applyFont="1" applyBorder="1" applyAlignment="1">
      <alignment vertical="center"/>
    </xf>
    <xf numFmtId="0" fontId="10" fillId="2" borderId="82" xfId="2" applyFont="1" applyFill="1" applyBorder="1" applyAlignment="1">
      <alignment vertical="center"/>
    </xf>
    <xf numFmtId="0" fontId="10" fillId="7" borderId="106" xfId="2" applyFont="1" applyFill="1" applyBorder="1" applyAlignment="1">
      <alignment horizontal="center" vertical="center"/>
    </xf>
    <xf numFmtId="0" fontId="10" fillId="7" borderId="107" xfId="2" applyFont="1" applyFill="1" applyBorder="1" applyAlignment="1">
      <alignment horizontal="center" vertical="center"/>
    </xf>
    <xf numFmtId="0" fontId="10" fillId="7" borderId="73" xfId="2" applyFont="1" applyFill="1" applyBorder="1" applyAlignment="1">
      <alignment horizontal="center" vertical="center"/>
    </xf>
    <xf numFmtId="0" fontId="10" fillId="7" borderId="42" xfId="2" applyFont="1" applyFill="1" applyBorder="1" applyAlignment="1">
      <alignment horizontal="center" vertical="center"/>
    </xf>
    <xf numFmtId="0" fontId="10" fillId="7" borderId="29" xfId="2" applyFont="1" applyFill="1" applyBorder="1" applyAlignment="1">
      <alignment horizontal="center" vertical="center"/>
    </xf>
    <xf numFmtId="3" fontId="10" fillId="7" borderId="29" xfId="2" applyNumberFormat="1" applyFont="1" applyFill="1" applyBorder="1" applyAlignment="1">
      <alignment horizontal="center" vertical="center"/>
    </xf>
    <xf numFmtId="0" fontId="10" fillId="7" borderId="118" xfId="2" applyFont="1" applyFill="1" applyBorder="1" applyAlignment="1">
      <alignment horizontal="center" vertical="center"/>
    </xf>
    <xf numFmtId="0" fontId="20" fillId="0" borderId="0" xfId="0" applyFont="1" applyAlignment="1">
      <alignment vertical="center"/>
    </xf>
    <xf numFmtId="38" fontId="10" fillId="7" borderId="58" xfId="2" applyNumberFormat="1" applyFont="1" applyFill="1" applyBorder="1" applyAlignment="1">
      <alignment vertical="center"/>
    </xf>
    <xf numFmtId="38" fontId="10" fillId="6" borderId="57" xfId="2" applyNumberFormat="1" applyFont="1" applyFill="1" applyBorder="1" applyAlignment="1">
      <alignment vertical="center"/>
    </xf>
    <xf numFmtId="0" fontId="10" fillId="7" borderId="50" xfId="2" applyFont="1" applyFill="1" applyBorder="1" applyAlignment="1">
      <alignment vertical="center"/>
    </xf>
    <xf numFmtId="0" fontId="10" fillId="7" borderId="51" xfId="2" applyFont="1" applyFill="1" applyBorder="1" applyAlignment="1">
      <alignment vertical="center"/>
    </xf>
    <xf numFmtId="0" fontId="10" fillId="7" borderId="72" xfId="2" applyFont="1" applyFill="1" applyBorder="1" applyAlignment="1">
      <alignment vertical="center"/>
    </xf>
    <xf numFmtId="0" fontId="10" fillId="7" borderId="127" xfId="2" applyFont="1" applyFill="1" applyBorder="1" applyAlignment="1">
      <alignment vertical="center"/>
    </xf>
    <xf numFmtId="0" fontId="10" fillId="7" borderId="0" xfId="2" applyFont="1" applyFill="1" applyAlignment="1">
      <alignment vertical="center"/>
    </xf>
    <xf numFmtId="0" fontId="10" fillId="7" borderId="128" xfId="2" applyFont="1" applyFill="1" applyBorder="1" applyAlignment="1">
      <alignment vertical="center"/>
    </xf>
    <xf numFmtId="0" fontId="10" fillId="7" borderId="55" xfId="2" applyFont="1" applyFill="1" applyBorder="1" applyAlignment="1">
      <alignment vertical="center"/>
    </xf>
    <xf numFmtId="0" fontId="10" fillId="7" borderId="56" xfId="2" applyFont="1" applyFill="1" applyBorder="1" applyAlignment="1">
      <alignment vertical="center"/>
    </xf>
    <xf numFmtId="0" fontId="10" fillId="7" borderId="75" xfId="2" applyFont="1" applyFill="1" applyBorder="1" applyAlignment="1">
      <alignment vertical="center"/>
    </xf>
    <xf numFmtId="185" fontId="6" fillId="7" borderId="1" xfId="0" applyNumberFormat="1" applyFont="1" applyFill="1" applyBorder="1" applyAlignment="1">
      <alignment vertical="center" wrapText="1"/>
    </xf>
    <xf numFmtId="185" fontId="6" fillId="7" borderId="5" xfId="0" applyNumberFormat="1" applyFont="1" applyFill="1" applyBorder="1" applyAlignment="1">
      <alignment vertical="center" wrapText="1"/>
    </xf>
    <xf numFmtId="0" fontId="6" fillId="7" borderId="0" xfId="0" applyFont="1" applyFill="1" applyAlignment="1">
      <alignment horizontal="center" vertical="center"/>
    </xf>
    <xf numFmtId="178" fontId="10" fillId="7" borderId="62" xfId="2" applyNumberFormat="1" applyFont="1" applyFill="1" applyBorder="1" applyAlignment="1">
      <alignment horizontal="center" vertical="center"/>
    </xf>
    <xf numFmtId="179" fontId="10" fillId="7" borderId="62" xfId="2" applyNumberFormat="1" applyFont="1" applyFill="1" applyBorder="1" applyAlignment="1">
      <alignment horizontal="center" vertical="center"/>
    </xf>
    <xf numFmtId="178" fontId="10" fillId="7" borderId="46" xfId="2" applyNumberFormat="1" applyFont="1" applyFill="1" applyBorder="1" applyAlignment="1">
      <alignment horizontal="center" vertical="center"/>
    </xf>
    <xf numFmtId="181" fontId="10" fillId="7" borderId="38" xfId="2" applyNumberFormat="1" applyFont="1" applyFill="1" applyBorder="1" applyAlignment="1">
      <alignment horizontal="center" vertical="center"/>
    </xf>
    <xf numFmtId="182" fontId="10" fillId="7" borderId="46" xfId="2" applyNumberFormat="1" applyFont="1" applyFill="1" applyBorder="1" applyAlignment="1">
      <alignment horizontal="center" vertical="center"/>
    </xf>
    <xf numFmtId="0" fontId="10" fillId="7" borderId="65" xfId="2" applyFont="1" applyFill="1" applyBorder="1" applyAlignment="1">
      <alignment horizontal="center" vertical="center"/>
    </xf>
    <xf numFmtId="180" fontId="10" fillId="7" borderId="46" xfId="2" applyNumberFormat="1" applyFont="1" applyFill="1" applyBorder="1" applyAlignment="1">
      <alignment horizontal="center" vertical="center"/>
    </xf>
    <xf numFmtId="178" fontId="10" fillId="7" borderId="38" xfId="2" applyNumberFormat="1" applyFont="1" applyFill="1" applyBorder="1" applyAlignment="1">
      <alignment horizontal="center" vertical="center"/>
    </xf>
    <xf numFmtId="180" fontId="10" fillId="7" borderId="38" xfId="2" applyNumberFormat="1" applyFont="1" applyFill="1" applyBorder="1" applyAlignment="1">
      <alignment horizontal="center" vertical="center"/>
    </xf>
    <xf numFmtId="0" fontId="10" fillId="7" borderId="46" xfId="2" applyFont="1" applyFill="1" applyBorder="1" applyAlignment="1">
      <alignment horizontal="center" vertical="center"/>
    </xf>
    <xf numFmtId="0" fontId="10" fillId="7" borderId="38" xfId="2" applyFont="1" applyFill="1" applyBorder="1" applyAlignment="1">
      <alignment horizontal="center" vertical="center"/>
    </xf>
    <xf numFmtId="176" fontId="6" fillId="7" borderId="0" xfId="0" applyNumberFormat="1" applyFont="1" applyFill="1" applyAlignment="1">
      <alignment vertical="center"/>
    </xf>
    <xf numFmtId="176" fontId="6" fillId="0" borderId="0" xfId="0" applyNumberFormat="1" applyFont="1" applyAlignment="1">
      <alignment vertical="center"/>
    </xf>
    <xf numFmtId="0" fontId="7" fillId="0" borderId="0" xfId="0" applyFont="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wrapText="1"/>
    </xf>
    <xf numFmtId="0" fontId="6" fillId="2" borderId="5" xfId="0" applyFont="1" applyFill="1" applyBorder="1" applyAlignment="1">
      <alignment vertical="center"/>
    </xf>
    <xf numFmtId="0" fontId="7" fillId="0" borderId="46"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46"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6" fillId="0" borderId="45" xfId="0" applyFont="1" applyBorder="1" applyAlignment="1">
      <alignment vertical="center" shrinkToFit="1"/>
    </xf>
    <xf numFmtId="0" fontId="7" fillId="0" borderId="131" xfId="0" applyFont="1" applyBorder="1" applyAlignment="1">
      <alignment horizontal="center" vertical="center" shrinkToFit="1"/>
    </xf>
    <xf numFmtId="38" fontId="7" fillId="0" borderId="24" xfId="1" applyFont="1" applyFill="1" applyBorder="1" applyAlignment="1">
      <alignment vertical="center"/>
    </xf>
    <xf numFmtId="38" fontId="7" fillId="0" borderId="25" xfId="1" applyFont="1" applyFill="1" applyBorder="1" applyAlignment="1">
      <alignment vertical="center"/>
    </xf>
    <xf numFmtId="38" fontId="7" fillId="0" borderId="26" xfId="1" applyFont="1" applyFill="1" applyBorder="1" applyAlignment="1">
      <alignment vertical="center"/>
    </xf>
    <xf numFmtId="38" fontId="7" fillId="0" borderId="69" xfId="1" applyFont="1" applyFill="1" applyBorder="1" applyAlignment="1">
      <alignment vertical="center"/>
    </xf>
    <xf numFmtId="38" fontId="7" fillId="0" borderId="4" xfId="1" applyFont="1" applyFill="1" applyBorder="1" applyAlignment="1">
      <alignment vertical="center"/>
    </xf>
    <xf numFmtId="38" fontId="6" fillId="0" borderId="24" xfId="1" applyFont="1" applyFill="1" applyBorder="1" applyAlignment="1">
      <alignment vertical="center"/>
    </xf>
    <xf numFmtId="38" fontId="6" fillId="0" borderId="25" xfId="1" applyFont="1" applyFill="1" applyBorder="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49" fontId="6" fillId="7" borderId="1" xfId="0" applyNumberFormat="1" applyFont="1" applyFill="1" applyBorder="1" applyAlignment="1">
      <alignment vertical="center"/>
    </xf>
    <xf numFmtId="0" fontId="6" fillId="0" borderId="0" xfId="0" applyFont="1" applyAlignment="1">
      <alignment vertical="top" wrapText="1"/>
    </xf>
    <xf numFmtId="0" fontId="6" fillId="0" borderId="1" xfId="0" applyFont="1" applyBorder="1" applyAlignment="1">
      <alignment horizontal="center" vertical="center"/>
    </xf>
    <xf numFmtId="38" fontId="6" fillId="0" borderId="0" xfId="1" applyFont="1" applyAlignment="1">
      <alignment vertical="center"/>
    </xf>
    <xf numFmtId="38" fontId="22" fillId="0" borderId="0" xfId="1" applyFont="1" applyAlignment="1">
      <alignment horizontal="left" vertical="center"/>
    </xf>
    <xf numFmtId="38" fontId="6" fillId="0" borderId="0" xfId="1" applyFont="1" applyAlignment="1">
      <alignment horizontal="right" vertical="center"/>
    </xf>
    <xf numFmtId="38" fontId="6" fillId="0" borderId="3" xfId="1" applyFont="1" applyBorder="1" applyAlignment="1">
      <alignment horizontal="right" vertical="center"/>
    </xf>
    <xf numFmtId="38" fontId="6" fillId="0" borderId="114" xfId="1" applyFont="1" applyBorder="1" applyAlignment="1">
      <alignment horizontal="center" vertical="center"/>
    </xf>
    <xf numFmtId="0" fontId="6" fillId="0" borderId="30" xfId="0" applyFont="1" applyBorder="1" applyAlignment="1">
      <alignment horizontal="center" vertical="center"/>
    </xf>
    <xf numFmtId="38" fontId="6" fillId="0" borderId="115" xfId="1" applyFont="1" applyBorder="1" applyAlignment="1">
      <alignment horizontal="center" vertical="center"/>
    </xf>
    <xf numFmtId="0" fontId="6" fillId="0" borderId="26" xfId="0" applyFont="1" applyBorder="1" applyAlignment="1">
      <alignment horizontal="center" vertical="center"/>
    </xf>
    <xf numFmtId="0" fontId="6" fillId="0" borderId="116" xfId="0" applyFont="1" applyBorder="1" applyAlignment="1">
      <alignment horizontal="center" vertical="center"/>
    </xf>
    <xf numFmtId="0" fontId="6" fillId="0" borderId="34" xfId="0" applyFont="1" applyBorder="1" applyAlignment="1">
      <alignment horizontal="center" vertical="center"/>
    </xf>
    <xf numFmtId="187" fontId="6" fillId="7" borderId="20" xfId="0" applyNumberFormat="1" applyFont="1" applyFill="1" applyBorder="1" applyAlignment="1">
      <alignment vertical="center"/>
    </xf>
    <xf numFmtId="187" fontId="6" fillId="7" borderId="21" xfId="0" applyNumberFormat="1" applyFont="1" applyFill="1" applyBorder="1" applyAlignment="1">
      <alignment vertical="center"/>
    </xf>
    <xf numFmtId="5" fontId="6" fillId="7" borderId="21" xfId="0" applyNumberFormat="1" applyFont="1" applyFill="1" applyBorder="1" applyAlignment="1">
      <alignment vertical="center"/>
    </xf>
    <xf numFmtId="5" fontId="6" fillId="7" borderId="30" xfId="0" applyNumberFormat="1" applyFont="1" applyFill="1" applyBorder="1" applyAlignment="1">
      <alignment vertical="center"/>
    </xf>
    <xf numFmtId="187" fontId="6" fillId="7" borderId="90" xfId="0" applyNumberFormat="1" applyFont="1" applyFill="1" applyBorder="1" applyAlignment="1">
      <alignment vertical="center"/>
    </xf>
    <xf numFmtId="187" fontId="6" fillId="7" borderId="25" xfId="0" applyNumberFormat="1" applyFont="1" applyFill="1" applyBorder="1" applyAlignment="1">
      <alignment vertical="center"/>
    </xf>
    <xf numFmtId="5" fontId="6" fillId="7" borderId="25" xfId="0" applyNumberFormat="1" applyFont="1" applyFill="1" applyBorder="1" applyAlignment="1">
      <alignment vertical="center"/>
    </xf>
    <xf numFmtId="5" fontId="6" fillId="7" borderId="26" xfId="0" applyNumberFormat="1" applyFont="1" applyFill="1" applyBorder="1" applyAlignment="1">
      <alignment vertical="center"/>
    </xf>
    <xf numFmtId="187" fontId="6" fillId="7" borderId="91" xfId="0" applyNumberFormat="1" applyFont="1" applyFill="1" applyBorder="1" applyAlignment="1">
      <alignment vertical="center"/>
    </xf>
    <xf numFmtId="187" fontId="6" fillId="7" borderId="33" xfId="0" applyNumberFormat="1" applyFont="1" applyFill="1" applyBorder="1" applyAlignment="1">
      <alignment vertical="center"/>
    </xf>
    <xf numFmtId="0" fontId="6" fillId="7" borderId="33" xfId="0" applyFont="1" applyFill="1" applyBorder="1" applyAlignment="1">
      <alignment vertical="center"/>
    </xf>
    <xf numFmtId="0" fontId="6" fillId="7" borderId="34" xfId="0" applyFont="1" applyFill="1" applyBorder="1" applyAlignment="1">
      <alignment vertical="center"/>
    </xf>
    <xf numFmtId="0" fontId="6" fillId="7" borderId="30" xfId="0" applyFont="1" applyFill="1" applyBorder="1" applyAlignment="1">
      <alignment vertical="center"/>
    </xf>
    <xf numFmtId="0" fontId="6" fillId="7" borderId="26" xfId="0" applyFont="1" applyFill="1" applyBorder="1" applyAlignment="1">
      <alignment vertical="center"/>
    </xf>
    <xf numFmtId="49" fontId="6" fillId="7" borderId="0" xfId="0" applyNumberFormat="1" applyFont="1" applyFill="1" applyAlignment="1">
      <alignment vertical="center"/>
    </xf>
    <xf numFmtId="0" fontId="24" fillId="0" borderId="57" xfId="2" applyFont="1" applyBorder="1" applyAlignment="1">
      <alignment horizontal="center" vertical="center" wrapText="1"/>
    </xf>
    <xf numFmtId="0" fontId="24" fillId="0" borderId="74" xfId="2" applyFont="1" applyBorder="1" applyAlignment="1">
      <alignment horizontal="center" vertical="center" wrapText="1"/>
    </xf>
    <xf numFmtId="185" fontId="6" fillId="7" borderId="5" xfId="0" applyNumberFormat="1" applyFont="1" applyFill="1" applyBorder="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wrapText="1"/>
    </xf>
    <xf numFmtId="0" fontId="26" fillId="2" borderId="0" xfId="0" applyFont="1" applyFill="1" applyAlignment="1">
      <alignment vertical="center"/>
    </xf>
    <xf numFmtId="0" fontId="26" fillId="0" borderId="0" xfId="0" applyFont="1" applyAlignment="1">
      <alignment vertical="center" shrinkToFit="1"/>
    </xf>
    <xf numFmtId="0" fontId="26" fillId="0" borderId="0" xfId="0" applyFont="1" applyAlignment="1">
      <alignment horizontal="left" vertical="center" indent="1" shrinkToFit="1"/>
    </xf>
    <xf numFmtId="0" fontId="26" fillId="0" borderId="0" xfId="0" applyFont="1" applyAlignment="1">
      <alignment horizontal="left" vertical="center" indent="1"/>
    </xf>
    <xf numFmtId="0" fontId="6" fillId="2" borderId="0" xfId="0" applyFont="1" applyFill="1" applyAlignment="1">
      <alignment horizontal="left" vertical="center" indent="1"/>
    </xf>
    <xf numFmtId="0" fontId="27" fillId="0" borderId="0" xfId="0" applyFont="1" applyAlignment="1">
      <alignment vertical="center"/>
    </xf>
    <xf numFmtId="176" fontId="27" fillId="0" borderId="0" xfId="0" applyNumberFormat="1" applyFont="1" applyAlignment="1">
      <alignment vertical="center"/>
    </xf>
    <xf numFmtId="0" fontId="27" fillId="0" borderId="0" xfId="0" applyFont="1" applyAlignment="1">
      <alignment vertical="center"/>
      <extLst>
        <ext xmlns:xfpb="http://schemas.microsoft.com/office/spreadsheetml/2022/featurepropertybag" uri="{C7286773-470A-42A8-94C5-96B5CB345126}">
          <xfpb:xfComplement i="0"/>
        </ext>
      </extLst>
    </xf>
    <xf numFmtId="0" fontId="27" fillId="0" borderId="0" xfId="0" applyFont="1" applyAlignment="1">
      <alignment horizontal="center" vertical="center"/>
    </xf>
    <xf numFmtId="0" fontId="27" fillId="2" borderId="0" xfId="0" applyFont="1" applyFill="1" applyAlignment="1">
      <alignment vertical="center"/>
    </xf>
    <xf numFmtId="0" fontId="27" fillId="0" borderId="0" xfId="0" applyFont="1" applyAlignment="1">
      <alignment vertical="center" shrinkToFit="1"/>
    </xf>
    <xf numFmtId="0" fontId="7" fillId="2" borderId="0" xfId="0" applyFont="1" applyFill="1" applyAlignment="1">
      <alignment horizontal="left" vertical="center" indent="1"/>
    </xf>
    <xf numFmtId="0" fontId="6" fillId="0" borderId="0" xfId="0" applyFont="1" applyAlignment="1">
      <alignment vertical="top"/>
    </xf>
    <xf numFmtId="0" fontId="7" fillId="7" borderId="0" xfId="2" applyFont="1" applyFill="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9" fillId="0" borderId="8" xfId="0" applyFont="1" applyBorder="1" applyAlignment="1">
      <alignment vertical="center" wrapText="1"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10" fillId="7" borderId="25" xfId="2" applyFont="1" applyFill="1" applyBorder="1" applyAlignment="1">
      <alignment horizontal="center" vertical="center"/>
    </xf>
    <xf numFmtId="0" fontId="10" fillId="7" borderId="58" xfId="2" applyFont="1" applyFill="1" applyBorder="1" applyAlignment="1">
      <alignment horizontal="center" vertical="center"/>
    </xf>
    <xf numFmtId="178" fontId="10" fillId="7" borderId="4" xfId="2" applyNumberFormat="1" applyFont="1" applyFill="1" applyBorder="1" applyAlignment="1">
      <alignment horizontal="center" vertical="center"/>
    </xf>
    <xf numFmtId="178" fontId="10" fillId="7" borderId="25" xfId="2" applyNumberFormat="1" applyFont="1" applyFill="1" applyBorder="1" applyAlignment="1">
      <alignment horizontal="center" vertical="center"/>
    </xf>
    <xf numFmtId="181" fontId="10" fillId="7" borderId="37" xfId="2" applyNumberFormat="1" applyFont="1" applyFill="1" applyBorder="1" applyAlignment="1">
      <alignment horizontal="center" vertical="center"/>
    </xf>
    <xf numFmtId="182" fontId="10" fillId="7" borderId="25" xfId="2" applyNumberFormat="1" applyFont="1" applyFill="1" applyBorder="1" applyAlignment="1">
      <alignment horizontal="center" vertical="center"/>
    </xf>
    <xf numFmtId="0" fontId="0" fillId="0" borderId="0" xfId="0" applyAlignment="1">
      <alignment horizontal="center"/>
    </xf>
    <xf numFmtId="180" fontId="10" fillId="7" borderId="25" xfId="2" applyNumberFormat="1" applyFont="1" applyFill="1" applyBorder="1" applyAlignment="1">
      <alignment horizontal="center" vertical="center"/>
    </xf>
    <xf numFmtId="0" fontId="8" fillId="0" borderId="5" xfId="0" applyFont="1" applyBorder="1" applyAlignment="1">
      <alignment vertical="center"/>
    </xf>
    <xf numFmtId="0" fontId="8" fillId="0" borderId="60" xfId="0" applyFont="1" applyBorder="1" applyAlignment="1">
      <alignment vertical="center"/>
    </xf>
    <xf numFmtId="188" fontId="10" fillId="7" borderId="25" xfId="2" applyNumberFormat="1" applyFont="1" applyFill="1" applyBorder="1" applyAlignment="1">
      <alignment horizontal="center" vertical="center" wrapText="1"/>
    </xf>
    <xf numFmtId="0" fontId="10" fillId="7" borderId="37" xfId="2" applyFont="1" applyFill="1" applyBorder="1" applyAlignment="1">
      <alignment horizontal="center" vertical="center"/>
    </xf>
    <xf numFmtId="179" fontId="10" fillId="7" borderId="4" xfId="2" applyNumberFormat="1" applyFont="1" applyFill="1" applyBorder="1" applyAlignment="1">
      <alignment horizontal="center" vertical="center"/>
    </xf>
    <xf numFmtId="0" fontId="10" fillId="7" borderId="4" xfId="2" applyFont="1" applyFill="1" applyBorder="1" applyAlignment="1">
      <alignment horizontal="center" vertical="center"/>
    </xf>
    <xf numFmtId="0" fontId="10" fillId="7" borderId="68" xfId="2" applyFont="1" applyFill="1" applyBorder="1" applyAlignment="1">
      <alignment vertical="center"/>
    </xf>
    <xf numFmtId="0" fontId="10" fillId="7" borderId="76" xfId="2" applyFont="1" applyFill="1" applyBorder="1" applyAlignment="1">
      <alignment horizontal="left" vertical="center"/>
    </xf>
    <xf numFmtId="0" fontId="10" fillId="7" borderId="25" xfId="2" applyFont="1" applyFill="1" applyBorder="1" applyAlignment="1">
      <alignment horizontal="left" vertical="center"/>
    </xf>
    <xf numFmtId="0" fontId="10" fillId="7" borderId="78" xfId="2" applyFont="1" applyFill="1" applyBorder="1" applyAlignment="1">
      <alignment horizontal="left" vertical="center"/>
    </xf>
    <xf numFmtId="0" fontId="10" fillId="7" borderId="84" xfId="2" applyFont="1" applyFill="1" applyBorder="1" applyAlignment="1">
      <alignment horizontal="center" vertical="center"/>
    </xf>
    <xf numFmtId="0" fontId="10" fillId="7" borderId="58" xfId="2" applyFont="1" applyFill="1" applyBorder="1" applyAlignment="1">
      <alignment horizontal="center" vertical="center"/>
    </xf>
    <xf numFmtId="0" fontId="10" fillId="7" borderId="59" xfId="2" applyFont="1" applyFill="1" applyBorder="1" applyAlignment="1">
      <alignment horizontal="center" vertical="center"/>
    </xf>
    <xf numFmtId="0" fontId="10" fillId="0" borderId="99" xfId="2" applyFont="1" applyBorder="1" applyAlignment="1">
      <alignment horizontal="center" vertical="center"/>
    </xf>
    <xf numFmtId="0" fontId="10" fillId="0" borderId="87" xfId="2" applyFont="1" applyBorder="1" applyAlignment="1">
      <alignment horizontal="center" vertical="center"/>
    </xf>
    <xf numFmtId="0" fontId="10" fillId="0" borderId="88" xfId="2" applyFont="1" applyBorder="1" applyAlignment="1">
      <alignment horizontal="center" vertical="center"/>
    </xf>
    <xf numFmtId="0" fontId="10" fillId="0" borderId="49" xfId="2" applyFont="1" applyBorder="1" applyAlignment="1">
      <alignment horizontal="center" vertical="center"/>
    </xf>
    <xf numFmtId="0" fontId="10" fillId="0" borderId="54" xfId="2" applyFont="1" applyBorder="1" applyAlignment="1">
      <alignment horizontal="center" vertical="center"/>
    </xf>
    <xf numFmtId="0" fontId="10" fillId="0" borderId="57"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48" xfId="2" applyFont="1" applyBorder="1" applyAlignment="1">
      <alignment horizontal="center" vertical="center"/>
    </xf>
    <xf numFmtId="0" fontId="10" fillId="0" borderId="53" xfId="2" applyFont="1" applyBorder="1" applyAlignment="1">
      <alignment horizontal="center" vertical="center"/>
    </xf>
    <xf numFmtId="0" fontId="10" fillId="0" borderId="50" xfId="2" applyFont="1" applyBorder="1" applyAlignment="1">
      <alignment horizontal="center" vertical="center" wrapText="1"/>
    </xf>
    <xf numFmtId="0" fontId="10" fillId="0" borderId="51" xfId="2" applyFont="1" applyBorder="1" applyAlignment="1">
      <alignment horizontal="center" vertical="center" wrapText="1"/>
    </xf>
    <xf numFmtId="0" fontId="10" fillId="0" borderId="55" xfId="2" applyFont="1" applyBorder="1" applyAlignment="1">
      <alignment horizontal="center" vertical="center" wrapText="1"/>
    </xf>
    <xf numFmtId="0" fontId="10" fillId="0" borderId="56"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52" xfId="2" applyFont="1" applyBorder="1" applyAlignment="1">
      <alignment horizontal="center" vertical="center"/>
    </xf>
    <xf numFmtId="0" fontId="10" fillId="0" borderId="60" xfId="2" applyFont="1" applyBorder="1" applyAlignment="1">
      <alignment horizontal="center" vertical="center"/>
    </xf>
    <xf numFmtId="0" fontId="10" fillId="0" borderId="56" xfId="2" applyFont="1" applyBorder="1" applyAlignment="1">
      <alignment horizontal="right" vertical="center"/>
    </xf>
    <xf numFmtId="0" fontId="10" fillId="0" borderId="56" xfId="2" applyFont="1" applyBorder="1" applyAlignment="1">
      <alignment horizontal="center" vertical="center"/>
    </xf>
    <xf numFmtId="0" fontId="10" fillId="0" borderId="117" xfId="2" applyFont="1" applyBorder="1" applyAlignment="1">
      <alignment horizontal="center" vertical="center"/>
    </xf>
    <xf numFmtId="0" fontId="10" fillId="0" borderId="86" xfId="2" applyFont="1" applyBorder="1" applyAlignment="1">
      <alignment horizontal="center" vertical="center"/>
    </xf>
    <xf numFmtId="0" fontId="10" fillId="0" borderId="100" xfId="2" applyFont="1" applyBorder="1" applyAlignment="1">
      <alignment horizontal="center" vertical="center"/>
    </xf>
    <xf numFmtId="0" fontId="10" fillId="7" borderId="81" xfId="2" applyFont="1" applyFill="1" applyBorder="1" applyAlignment="1">
      <alignment horizontal="left" vertical="center"/>
    </xf>
    <xf numFmtId="0" fontId="10" fillId="7" borderId="67" xfId="2" applyFont="1" applyFill="1" applyBorder="1" applyAlignment="1">
      <alignment horizontal="left" vertical="center"/>
    </xf>
    <xf numFmtId="0" fontId="10" fillId="7" borderId="82" xfId="2" applyFont="1" applyFill="1" applyBorder="1" applyAlignment="1">
      <alignment horizontal="left" vertical="center"/>
    </xf>
    <xf numFmtId="0" fontId="10" fillId="0" borderId="50" xfId="2" applyFont="1" applyBorder="1" applyAlignment="1">
      <alignment horizontal="center" vertical="center"/>
    </xf>
    <xf numFmtId="0" fontId="10" fillId="0" borderId="51" xfId="2" applyFont="1" applyBorder="1" applyAlignment="1">
      <alignment horizontal="center" vertical="center"/>
    </xf>
    <xf numFmtId="0" fontId="10" fillId="0" borderId="72" xfId="2" applyFont="1" applyBorder="1" applyAlignment="1">
      <alignment horizontal="center" vertical="center"/>
    </xf>
    <xf numFmtId="0" fontId="10" fillId="0" borderId="55" xfId="2" applyFont="1" applyBorder="1" applyAlignment="1">
      <alignment horizontal="center" vertical="center"/>
    </xf>
    <xf numFmtId="0" fontId="10" fillId="0" borderId="75" xfId="2" applyFont="1" applyBorder="1" applyAlignment="1">
      <alignment horizontal="center" vertical="center"/>
    </xf>
    <xf numFmtId="0" fontId="10" fillId="0" borderId="103" xfId="2" applyFont="1" applyBorder="1" applyAlignment="1">
      <alignment horizontal="center" vertical="center"/>
    </xf>
    <xf numFmtId="0" fontId="10" fillId="0" borderId="110" xfId="2" applyFont="1" applyBorder="1" applyAlignment="1">
      <alignment horizontal="center" vertical="center"/>
    </xf>
    <xf numFmtId="0" fontId="10" fillId="0" borderId="2" xfId="2" applyFont="1" applyBorder="1" applyAlignment="1">
      <alignment horizontal="center" vertical="center"/>
    </xf>
    <xf numFmtId="0" fontId="10" fillId="0" borderId="109" xfId="2" applyFont="1" applyBorder="1" applyAlignment="1">
      <alignment horizontal="center" vertical="center"/>
    </xf>
    <xf numFmtId="0" fontId="10" fillId="0" borderId="2" xfId="2" applyFont="1" applyBorder="1" applyAlignment="1">
      <alignment horizontal="center" vertical="center" wrapText="1"/>
    </xf>
    <xf numFmtId="0" fontId="10" fillId="0" borderId="109" xfId="2" applyFont="1" applyBorder="1" applyAlignment="1">
      <alignment horizontal="center" vertical="center" wrapText="1"/>
    </xf>
    <xf numFmtId="0" fontId="10" fillId="0" borderId="101" xfId="2" applyFont="1" applyBorder="1" applyAlignment="1">
      <alignment horizontal="center" vertical="center"/>
    </xf>
    <xf numFmtId="0" fontId="10" fillId="0" borderId="108" xfId="2" applyFont="1" applyBorder="1" applyAlignment="1">
      <alignment horizontal="center" vertical="center"/>
    </xf>
    <xf numFmtId="0" fontId="8" fillId="0" borderId="107" xfId="0" applyFont="1" applyBorder="1" applyAlignment="1">
      <alignment horizontal="right" vertical="center"/>
    </xf>
    <xf numFmtId="0" fontId="8" fillId="0" borderId="5" xfId="0" applyFont="1" applyBorder="1" applyAlignment="1">
      <alignment horizontal="right" vertical="center"/>
    </xf>
    <xf numFmtId="0" fontId="8" fillId="0" borderId="73" xfId="0" applyFont="1" applyBorder="1" applyAlignment="1">
      <alignment horizontal="right" vertical="center"/>
    </xf>
    <xf numFmtId="0" fontId="8" fillId="0" borderId="60" xfId="0" applyFont="1" applyBorder="1" applyAlignment="1">
      <alignment horizontal="right" vertical="center"/>
    </xf>
    <xf numFmtId="0" fontId="10" fillId="0" borderId="71" xfId="2" applyFont="1" applyBorder="1" applyAlignment="1">
      <alignment horizontal="right" vertical="center"/>
    </xf>
    <xf numFmtId="0" fontId="10" fillId="0" borderId="52" xfId="2" applyFont="1" applyBorder="1" applyAlignment="1">
      <alignment horizontal="right" vertical="center"/>
    </xf>
    <xf numFmtId="38" fontId="17" fillId="0" borderId="1" xfId="1" applyFont="1" applyBorder="1" applyAlignment="1">
      <alignment horizontal="right"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38" fontId="17" fillId="0" borderId="11" xfId="1" applyFont="1" applyBorder="1" applyAlignment="1">
      <alignment horizontal="right" vertical="center"/>
    </xf>
    <xf numFmtId="38" fontId="17" fillId="0" borderId="12" xfId="1" applyFont="1" applyBorder="1" applyAlignment="1">
      <alignment horizontal="right" vertical="center"/>
    </xf>
    <xf numFmtId="38" fontId="17" fillId="0" borderId="13" xfId="1" applyFont="1" applyBorder="1" applyAlignment="1">
      <alignment horizontal="right" vertical="center"/>
    </xf>
    <xf numFmtId="0" fontId="8" fillId="0" borderId="3" xfId="0" applyFont="1" applyBorder="1" applyAlignment="1">
      <alignment horizontal="center" vertical="center" wrapText="1"/>
    </xf>
    <xf numFmtId="38" fontId="18" fillId="7" borderId="3" xfId="1" applyFont="1" applyFill="1" applyBorder="1" applyAlignment="1">
      <alignment horizontal="right" vertical="center"/>
    </xf>
    <xf numFmtId="38" fontId="17" fillId="0" borderId="3" xfId="1" applyFont="1" applyBorder="1" applyAlignment="1">
      <alignment horizontal="right" vertical="center"/>
    </xf>
    <xf numFmtId="38" fontId="17" fillId="0" borderId="10" xfId="1" applyFont="1" applyBorder="1" applyAlignment="1">
      <alignment horizontal="right" vertical="center"/>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77" fontId="25" fillId="7" borderId="2" xfId="0" applyNumberFormat="1" applyFont="1" applyFill="1" applyBorder="1" applyAlignment="1">
      <alignment horizontal="left" vertical="center"/>
    </xf>
    <xf numFmtId="177" fontId="25" fillId="7" borderId="5" xfId="0" applyNumberFormat="1" applyFont="1" applyFill="1" applyBorder="1" applyAlignment="1">
      <alignment horizontal="left" vertical="center"/>
    </xf>
    <xf numFmtId="177" fontId="25" fillId="7" borderId="6" xfId="0" applyNumberFormat="1" applyFont="1" applyFill="1" applyBorder="1" applyAlignment="1">
      <alignment horizontal="left" vertical="center"/>
    </xf>
    <xf numFmtId="0" fontId="10" fillId="7" borderId="2" xfId="0" quotePrefix="1"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6" fillId="0" borderId="0" xfId="0" applyFont="1" applyAlignment="1">
      <alignment horizontal="center" vertical="center"/>
    </xf>
    <xf numFmtId="0" fontId="10" fillId="7" borderId="2" xfId="0" applyFont="1" applyFill="1" applyBorder="1" applyAlignment="1">
      <alignment horizontal="left" vertical="center"/>
    </xf>
    <xf numFmtId="0" fontId="10" fillId="7" borderId="5" xfId="0" applyFont="1" applyFill="1" applyBorder="1" applyAlignment="1">
      <alignment horizontal="left" vertical="center"/>
    </xf>
    <xf numFmtId="0" fontId="10" fillId="7" borderId="6" xfId="0" applyFont="1" applyFill="1" applyBorder="1" applyAlignment="1">
      <alignment horizontal="left" vertical="center"/>
    </xf>
    <xf numFmtId="0" fontId="10" fillId="0" borderId="86" xfId="2" applyFont="1" applyBorder="1" applyAlignment="1">
      <alignment horizontal="left" vertical="center"/>
    </xf>
    <xf numFmtId="0" fontId="10" fillId="0" borderId="87" xfId="2" applyFont="1" applyBorder="1" applyAlignment="1">
      <alignment horizontal="left" vertical="center"/>
    </xf>
    <xf numFmtId="0" fontId="10" fillId="0" borderId="88" xfId="2" applyFont="1" applyBorder="1" applyAlignment="1">
      <alignment horizontal="left" vertical="center"/>
    </xf>
    <xf numFmtId="0" fontId="10" fillId="0" borderId="71" xfId="2" applyFont="1" applyBorder="1" applyAlignment="1">
      <alignment horizontal="center" vertical="center" wrapText="1"/>
    </xf>
    <xf numFmtId="0" fontId="10" fillId="0" borderId="73" xfId="2" applyFont="1" applyBorder="1" applyAlignment="1">
      <alignment horizontal="center" vertical="center"/>
    </xf>
    <xf numFmtId="0" fontId="10" fillId="7" borderId="81" xfId="2" applyFont="1" applyFill="1" applyBorder="1" applyAlignment="1">
      <alignment horizontal="center" vertical="center"/>
    </xf>
    <xf numFmtId="0" fontId="10" fillId="7" borderId="67" xfId="2" applyFont="1" applyFill="1" applyBorder="1" applyAlignment="1">
      <alignment horizontal="center" vertical="center"/>
    </xf>
    <xf numFmtId="0" fontId="10" fillId="7" borderId="82" xfId="2" applyFont="1" applyFill="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wrapText="1"/>
    </xf>
    <xf numFmtId="0" fontId="10" fillId="0" borderId="81" xfId="2" applyFont="1" applyBorder="1" applyAlignment="1">
      <alignment horizontal="left" vertical="center"/>
    </xf>
    <xf numFmtId="0" fontId="10" fillId="0" borderId="67" xfId="2" applyFont="1" applyBorder="1" applyAlignment="1">
      <alignment horizontal="left" vertical="center"/>
    </xf>
    <xf numFmtId="0" fontId="10" fillId="0" borderId="82" xfId="2" applyFont="1" applyBorder="1" applyAlignment="1">
      <alignment horizontal="left" vertical="center"/>
    </xf>
    <xf numFmtId="0" fontId="10" fillId="0" borderId="84" xfId="2" applyFont="1" applyBorder="1" applyAlignment="1">
      <alignment horizontal="left" vertical="center"/>
    </xf>
    <xf numFmtId="0" fontId="10" fillId="0" borderId="58" xfId="2" applyFont="1" applyBorder="1" applyAlignment="1">
      <alignment horizontal="left" vertical="center"/>
    </xf>
    <xf numFmtId="0" fontId="10" fillId="0" borderId="59" xfId="2" applyFont="1" applyBorder="1" applyAlignment="1">
      <alignment horizontal="left" vertical="center"/>
    </xf>
    <xf numFmtId="0" fontId="10" fillId="7" borderId="90" xfId="2" applyFont="1" applyFill="1" applyBorder="1" applyAlignment="1">
      <alignment horizontal="center" vertical="center"/>
    </xf>
    <xf numFmtId="0" fontId="10" fillId="7" borderId="78" xfId="2" applyFont="1" applyFill="1" applyBorder="1" applyAlignment="1">
      <alignment horizontal="center" vertical="center"/>
    </xf>
    <xf numFmtId="0" fontId="10" fillId="7" borderId="76" xfId="2" applyFont="1" applyFill="1" applyBorder="1" applyAlignment="1">
      <alignment horizontal="center" vertical="center"/>
    </xf>
    <xf numFmtId="0" fontId="10" fillId="7" borderId="130" xfId="2" applyFont="1" applyFill="1" applyBorder="1" applyAlignment="1">
      <alignment horizontal="center" vertical="center"/>
    </xf>
    <xf numFmtId="0" fontId="10" fillId="7" borderId="84" xfId="2" applyFont="1" applyFill="1" applyBorder="1" applyAlignment="1">
      <alignment horizontal="left" vertical="center"/>
    </xf>
    <xf numFmtId="0" fontId="10" fillId="7" borderId="59" xfId="2" applyFont="1" applyFill="1" applyBorder="1" applyAlignment="1">
      <alignment horizontal="left" vertical="center"/>
    </xf>
    <xf numFmtId="0" fontId="10" fillId="7" borderId="129" xfId="2" applyFont="1" applyFill="1" applyBorder="1" applyAlignment="1">
      <alignment horizontal="center" vertical="center"/>
    </xf>
    <xf numFmtId="0" fontId="10" fillId="7" borderId="25" xfId="2" applyFont="1" applyFill="1" applyBorder="1" applyAlignment="1">
      <alignment horizontal="center" vertical="center"/>
    </xf>
    <xf numFmtId="0" fontId="10" fillId="0" borderId="75" xfId="2" applyFont="1" applyBorder="1" applyAlignment="1">
      <alignment horizontal="center" vertical="center" wrapText="1"/>
    </xf>
    <xf numFmtId="0" fontId="10" fillId="7" borderId="25" xfId="2" applyFont="1" applyFill="1" applyBorder="1" applyAlignment="1">
      <alignment horizontal="left" vertical="center" wrapText="1"/>
    </xf>
    <xf numFmtId="0" fontId="10" fillId="7" borderId="78" xfId="2" applyFont="1" applyFill="1" applyBorder="1" applyAlignment="1">
      <alignment horizontal="left" vertical="center" wrapText="1"/>
    </xf>
    <xf numFmtId="0" fontId="10" fillId="7" borderId="58" xfId="2" applyFont="1" applyFill="1" applyBorder="1" applyAlignment="1">
      <alignment horizontal="left" vertical="center" wrapText="1"/>
    </xf>
    <xf numFmtId="0" fontId="10" fillId="7" borderId="59" xfId="2" applyFont="1" applyFill="1" applyBorder="1" applyAlignment="1">
      <alignment horizontal="left" vertical="center" wrapText="1"/>
    </xf>
    <xf numFmtId="0" fontId="10" fillId="7" borderId="67" xfId="2" applyFont="1" applyFill="1" applyBorder="1" applyAlignment="1">
      <alignment horizontal="left" vertical="center" wrapText="1"/>
    </xf>
    <xf numFmtId="0" fontId="10" fillId="7" borderId="82" xfId="2" applyFont="1" applyFill="1" applyBorder="1" applyAlignment="1">
      <alignment horizontal="left" vertical="center" wrapText="1"/>
    </xf>
    <xf numFmtId="0" fontId="10" fillId="0" borderId="81" xfId="2" applyFont="1" applyBorder="1" applyAlignment="1">
      <alignment horizontal="center" vertical="center"/>
    </xf>
    <xf numFmtId="0" fontId="10" fillId="0" borderId="67" xfId="2" applyFont="1" applyBorder="1" applyAlignment="1">
      <alignment horizontal="center" vertical="center"/>
    </xf>
    <xf numFmtId="0" fontId="10" fillId="0" borderId="82" xfId="2" applyFont="1" applyBorder="1" applyAlignment="1">
      <alignment horizontal="center" vertical="center"/>
    </xf>
    <xf numFmtId="0" fontId="10" fillId="0" borderId="84" xfId="2" applyFont="1" applyBorder="1" applyAlignment="1">
      <alignment horizontal="center" vertical="center"/>
    </xf>
    <xf numFmtId="0" fontId="10" fillId="0" borderId="58" xfId="2" applyFont="1" applyBorder="1" applyAlignment="1">
      <alignment horizontal="center" vertical="center"/>
    </xf>
    <xf numFmtId="0" fontId="10" fillId="0" borderId="59" xfId="2" applyFont="1" applyBorder="1" applyAlignment="1">
      <alignment horizontal="center" vertical="center"/>
    </xf>
    <xf numFmtId="0" fontId="10" fillId="0" borderId="3" xfId="0" applyFont="1" applyBorder="1" applyAlignment="1">
      <alignment horizontal="center" vertical="center" wrapText="1"/>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xf>
    <xf numFmtId="0" fontId="6" fillId="0" borderId="0" xfId="0" applyFont="1" applyAlignment="1">
      <alignment horizontal="distributed" vertical="center"/>
    </xf>
    <xf numFmtId="176" fontId="7" fillId="7" borderId="0" xfId="0" applyNumberFormat="1" applyFont="1" applyFill="1" applyAlignment="1">
      <alignment horizontal="center" vertical="center"/>
    </xf>
    <xf numFmtId="0" fontId="6" fillId="2" borderId="0" xfId="0" applyFont="1" applyFill="1" applyAlignment="1">
      <alignment horizontal="distributed" vertical="center"/>
    </xf>
    <xf numFmtId="0" fontId="0" fillId="0" borderId="0" xfId="0" applyAlignment="1">
      <alignment horizontal="distributed"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2" borderId="0" xfId="0" applyFont="1" applyFill="1" applyAlignment="1">
      <alignment horizontal="distributed" vertical="center"/>
    </xf>
    <xf numFmtId="0" fontId="6" fillId="0" borderId="0" xfId="0" applyFont="1" applyAlignment="1">
      <alignment horizontal="left" vertical="justify" wrapText="1"/>
    </xf>
    <xf numFmtId="0" fontId="19" fillId="7" borderId="0" xfId="0" applyFont="1" applyFill="1" applyAlignment="1">
      <alignment horizontal="left" vertical="center" wrapText="1"/>
    </xf>
    <xf numFmtId="0" fontId="10" fillId="7" borderId="0" xfId="0" applyFont="1" applyFill="1" applyAlignment="1">
      <alignment horizontal="left" vertical="center" wrapText="1"/>
    </xf>
    <xf numFmtId="0" fontId="7" fillId="7" borderId="0" xfId="0" applyFont="1" applyFill="1" applyAlignment="1">
      <alignment horizontal="left" vertical="center" wrapText="1"/>
    </xf>
    <xf numFmtId="0" fontId="6" fillId="2" borderId="0" xfId="0" applyFont="1" applyFill="1" applyAlignment="1">
      <alignment horizontal="distributed"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7" borderId="36"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2" xfId="0" applyFont="1" applyFill="1" applyBorder="1" applyAlignment="1">
      <alignment horizontal="center" vertical="center"/>
    </xf>
    <xf numFmtId="0" fontId="7" fillId="7" borderId="24" xfId="0" applyFont="1" applyFill="1" applyBorder="1" applyAlignment="1">
      <alignment horizontal="right" vertical="center" shrinkToFit="1"/>
    </xf>
    <xf numFmtId="0" fontId="7" fillId="7" borderId="25" xfId="0" applyFont="1" applyFill="1" applyBorder="1" applyAlignment="1">
      <alignment horizontal="right" vertical="center" shrinkToFit="1"/>
    </xf>
    <xf numFmtId="0" fontId="7" fillId="7" borderId="69" xfId="0" applyFont="1" applyFill="1" applyBorder="1" applyAlignment="1">
      <alignment horizontal="right" vertical="center" shrinkToFit="1"/>
    </xf>
    <xf numFmtId="0" fontId="7" fillId="7" borderId="4" xfId="0" applyFont="1" applyFill="1" applyBorder="1" applyAlignment="1">
      <alignment horizontal="right" vertical="center" shrinkToFit="1"/>
    </xf>
    <xf numFmtId="0" fontId="6" fillId="7" borderId="24" xfId="0" applyFont="1" applyFill="1" applyBorder="1" applyAlignment="1">
      <alignment horizontal="right" vertical="center" shrinkToFit="1"/>
    </xf>
    <xf numFmtId="0" fontId="6" fillId="7" borderId="25" xfId="0" applyFont="1" applyFill="1" applyBorder="1" applyAlignment="1">
      <alignment horizontal="right" vertical="center" shrinkToFit="1"/>
    </xf>
    <xf numFmtId="0" fontId="6" fillId="7" borderId="35" xfId="0" applyFont="1" applyFill="1" applyBorder="1" applyAlignment="1">
      <alignment horizontal="distributed" vertical="center" indent="1"/>
    </xf>
    <xf numFmtId="0" fontId="6" fillId="7" borderId="16" xfId="0" applyFont="1" applyFill="1" applyBorder="1" applyAlignment="1">
      <alignment horizontal="distributed" vertical="center" indent="1"/>
    </xf>
    <xf numFmtId="0" fontId="6" fillId="2" borderId="0" xfId="0" applyFont="1" applyFill="1" applyAlignment="1">
      <alignment horizontal="left" vertical="justify" wrapText="1"/>
    </xf>
    <xf numFmtId="0" fontId="6" fillId="7" borderId="31" xfId="0" applyFont="1" applyFill="1" applyBorder="1" applyAlignment="1">
      <alignment horizontal="distributed" vertical="center" indent="1"/>
    </xf>
    <xf numFmtId="0" fontId="6" fillId="7" borderId="18" xfId="0" applyFont="1" applyFill="1" applyBorder="1" applyAlignment="1">
      <alignment horizontal="distributed" vertical="center" indent="1"/>
    </xf>
    <xf numFmtId="0" fontId="6" fillId="2" borderId="2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0" xfId="0" applyFont="1" applyFill="1" applyBorder="1" applyAlignment="1">
      <alignment horizontal="center" vertical="center"/>
    </xf>
    <xf numFmtId="0" fontId="7" fillId="0" borderId="35" xfId="0" applyFont="1" applyBorder="1" applyAlignment="1">
      <alignment horizontal="distributed" vertical="center" indent="1"/>
    </xf>
    <xf numFmtId="0" fontId="7" fillId="0" borderId="16"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16" xfId="0" applyFont="1" applyBorder="1" applyAlignment="1">
      <alignment horizontal="distributed" vertical="center" indent="1"/>
    </xf>
    <xf numFmtId="0" fontId="7" fillId="0" borderId="43" xfId="0" applyFont="1" applyBorder="1" applyAlignment="1">
      <alignment horizontal="distributed" vertical="center" indent="1"/>
    </xf>
    <xf numFmtId="0" fontId="7" fillId="0" borderId="44" xfId="0" applyFont="1" applyBorder="1" applyAlignment="1">
      <alignment horizontal="distributed" vertical="center" indent="1"/>
    </xf>
    <xf numFmtId="0" fontId="6" fillId="2" borderId="0" xfId="0" applyFont="1" applyFill="1" applyAlignment="1">
      <alignment horizontal="center" vertical="center"/>
    </xf>
    <xf numFmtId="38" fontId="7" fillId="7" borderId="1" xfId="1" applyFont="1" applyFill="1" applyBorder="1" applyAlignment="1">
      <alignment horizontal="center" vertical="center"/>
    </xf>
    <xf numFmtId="0" fontId="7" fillId="2" borderId="0" xfId="0" applyFont="1" applyFill="1" applyAlignment="1">
      <alignment horizontal="center" vertical="center"/>
    </xf>
    <xf numFmtId="0" fontId="7" fillId="0" borderId="69" xfId="0" applyFont="1" applyBorder="1" applyAlignment="1">
      <alignment horizontal="right" vertical="center" shrinkToFit="1"/>
    </xf>
    <xf numFmtId="0" fontId="7" fillId="0" borderId="4" xfId="0" applyFont="1" applyBorder="1" applyAlignment="1">
      <alignment horizontal="right" vertical="center" shrinkToFit="1"/>
    </xf>
    <xf numFmtId="0" fontId="7" fillId="0" borderId="24" xfId="0" applyFont="1" applyBorder="1" applyAlignment="1">
      <alignment horizontal="right" vertical="center" shrinkToFit="1"/>
    </xf>
    <xf numFmtId="0" fontId="7" fillId="0" borderId="25"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25" xfId="0" applyFont="1" applyBorder="1" applyAlignment="1">
      <alignment horizontal="right" vertical="center" shrinkToFit="1"/>
    </xf>
    <xf numFmtId="0" fontId="6" fillId="2" borderId="27" xfId="0" applyFont="1" applyFill="1" applyBorder="1" applyAlignment="1">
      <alignment horizontal="distributed" vertical="center" indent="2"/>
    </xf>
    <xf numFmtId="0" fontId="6" fillId="2" borderId="28" xfId="0" applyFont="1" applyFill="1" applyBorder="1" applyAlignment="1">
      <alignment horizontal="distributed" vertical="center" indent="2"/>
    </xf>
    <xf numFmtId="0" fontId="6" fillId="7" borderId="32" xfId="0" applyFont="1" applyFill="1" applyBorder="1" applyAlignment="1">
      <alignment horizontal="center" vertical="center" shrinkToFit="1"/>
    </xf>
    <xf numFmtId="0" fontId="6" fillId="7" borderId="33" xfId="0" applyFont="1" applyFill="1" applyBorder="1" applyAlignment="1">
      <alignment horizontal="center" vertical="center" shrinkToFit="1"/>
    </xf>
    <xf numFmtId="0" fontId="6" fillId="7" borderId="24"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176" fontId="7" fillId="7" borderId="0" xfId="0" quotePrefix="1" applyNumberFormat="1" applyFont="1" applyFill="1" applyAlignment="1">
      <alignment horizontal="center" vertical="center"/>
    </xf>
    <xf numFmtId="0" fontId="7" fillId="7" borderId="0" xfId="0" applyFont="1" applyFill="1" applyAlignment="1">
      <alignment horizontal="center" vertical="center"/>
    </xf>
    <xf numFmtId="0" fontId="6" fillId="7" borderId="2"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176" fontId="6" fillId="0" borderId="0" xfId="0" applyNumberFormat="1" applyFont="1" applyAlignment="1">
      <alignment horizontal="distributed" vertical="center"/>
    </xf>
    <xf numFmtId="0" fontId="7" fillId="0" borderId="0" xfId="0" applyFont="1" applyAlignment="1">
      <alignment horizontal="left" vertical="center" wrapText="1"/>
    </xf>
    <xf numFmtId="0" fontId="6" fillId="7" borderId="0" xfId="0" applyFont="1" applyFill="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6" fillId="0" borderId="0" xfId="0" applyFont="1" applyAlignment="1">
      <alignment horizontal="distributed" vertical="center"/>
    </xf>
    <xf numFmtId="0" fontId="26" fillId="2" borderId="0" xfId="0" applyFont="1" applyFill="1" applyAlignment="1">
      <alignment horizontal="distributed" vertical="center"/>
    </xf>
    <xf numFmtId="0" fontId="26" fillId="0" borderId="0" xfId="0" applyFont="1" applyAlignment="1">
      <alignment horizontal="center" vertical="center"/>
    </xf>
    <xf numFmtId="0" fontId="28" fillId="2" borderId="0" xfId="0" applyFont="1" applyFill="1" applyAlignment="1">
      <alignment horizontal="distributed" vertical="center"/>
    </xf>
    <xf numFmtId="0" fontId="27" fillId="2" borderId="0" xfId="0" applyFont="1" applyFill="1" applyAlignment="1">
      <alignment horizontal="distributed" vertical="center"/>
    </xf>
    <xf numFmtId="176" fontId="7" fillId="0" borderId="0" xfId="0" applyNumberFormat="1" applyFont="1" applyAlignment="1">
      <alignment horizontal="center" vertical="center"/>
    </xf>
    <xf numFmtId="0" fontId="6" fillId="7" borderId="90" xfId="0" applyFont="1" applyFill="1" applyBorder="1" applyAlignment="1">
      <alignment horizontal="center" vertical="center"/>
    </xf>
    <xf numFmtId="0" fontId="6" fillId="7" borderId="46"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26" xfId="0" applyFont="1" applyFill="1" applyBorder="1" applyAlignment="1">
      <alignment horizontal="center" vertical="center"/>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7" borderId="133"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35"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horizontal="center" vertical="center"/>
    </xf>
    <xf numFmtId="14" fontId="6" fillId="7" borderId="20" xfId="0" applyNumberFormat="1" applyFont="1" applyFill="1" applyBorder="1" applyAlignment="1">
      <alignment horizontal="center" vertical="center"/>
    </xf>
    <xf numFmtId="14" fontId="6" fillId="7" borderId="21" xfId="0" applyNumberFormat="1" applyFont="1" applyFill="1" applyBorder="1" applyAlignment="1">
      <alignment horizontal="center" vertical="center"/>
    </xf>
    <xf numFmtId="14" fontId="6" fillId="7" borderId="132" xfId="0" applyNumberFormat="1" applyFont="1" applyFill="1" applyBorder="1" applyAlignment="1">
      <alignment horizontal="center" vertical="center"/>
    </xf>
    <xf numFmtId="14" fontId="6" fillId="7" borderId="4" xfId="0" applyNumberFormat="1" applyFont="1" applyFill="1" applyBorder="1" applyAlignment="1">
      <alignment horizontal="center" vertical="center"/>
    </xf>
    <xf numFmtId="0" fontId="7" fillId="0" borderId="31" xfId="0" applyFont="1" applyBorder="1" applyAlignment="1">
      <alignment horizontal="center" vertical="center"/>
    </xf>
    <xf numFmtId="0" fontId="7" fillId="0" borderId="18" xfId="0" applyFont="1" applyBorder="1" applyAlignment="1">
      <alignment horizontal="center" vertical="center"/>
    </xf>
    <xf numFmtId="187" fontId="6" fillId="7" borderId="16" xfId="0" applyNumberFormat="1" applyFont="1" applyFill="1" applyBorder="1" applyAlignment="1">
      <alignment horizontal="center" vertical="center"/>
    </xf>
    <xf numFmtId="187" fontId="6" fillId="7" borderId="17" xfId="0" applyNumberFormat="1" applyFont="1" applyFill="1" applyBorder="1" applyAlignment="1">
      <alignment horizontal="center" vertical="center"/>
    </xf>
    <xf numFmtId="187" fontId="6" fillId="7" borderId="24" xfId="0" applyNumberFormat="1" applyFont="1" applyFill="1" applyBorder="1" applyAlignment="1">
      <alignment horizontal="center" vertical="center"/>
    </xf>
    <xf numFmtId="187" fontId="6" fillId="7" borderId="25" xfId="0" applyNumberFormat="1" applyFont="1" applyFill="1" applyBorder="1" applyAlignment="1">
      <alignment horizontal="center" vertical="center"/>
    </xf>
    <xf numFmtId="187" fontId="6" fillId="7" borderId="26" xfId="0" applyNumberFormat="1" applyFont="1" applyFill="1" applyBorder="1" applyAlignment="1">
      <alignment horizontal="center" vertical="center"/>
    </xf>
    <xf numFmtId="0" fontId="6" fillId="0" borderId="9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9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38" fontId="6" fillId="0" borderId="2" xfId="1" applyFont="1" applyBorder="1" applyAlignment="1">
      <alignment horizontal="center" vertical="center"/>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20" xfId="1" applyFont="1" applyBorder="1" applyAlignment="1">
      <alignment horizontal="center" vertical="center"/>
    </xf>
    <xf numFmtId="38" fontId="6" fillId="0" borderId="21" xfId="1" applyFont="1" applyBorder="1" applyAlignment="1">
      <alignment horizontal="center" vertical="center"/>
    </xf>
    <xf numFmtId="38" fontId="6" fillId="0" borderId="30" xfId="1" applyFont="1" applyBorder="1" applyAlignment="1">
      <alignment horizontal="center" vertical="center"/>
    </xf>
    <xf numFmtId="38" fontId="6" fillId="0" borderId="90" xfId="1" applyFont="1" applyBorder="1" applyAlignment="1">
      <alignment horizontal="center" vertical="center"/>
    </xf>
    <xf numFmtId="38" fontId="6" fillId="0" borderId="25" xfId="1" applyFont="1" applyBorder="1" applyAlignment="1">
      <alignment horizontal="center" vertical="center"/>
    </xf>
    <xf numFmtId="38" fontId="6" fillId="0" borderId="26" xfId="1"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5" xfId="0" applyFont="1" applyBorder="1" applyAlignment="1">
      <alignment horizontal="center" vertical="center"/>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5" xfId="0" applyFont="1" applyBorder="1" applyAlignment="1">
      <alignment horizontal="center" vertical="center" wrapText="1"/>
    </xf>
    <xf numFmtId="187" fontId="6" fillId="7" borderId="14" xfId="0" applyNumberFormat="1" applyFont="1" applyFill="1" applyBorder="1" applyAlignment="1">
      <alignment horizontal="center" vertical="center"/>
    </xf>
    <xf numFmtId="187" fontId="6" fillId="7" borderId="15" xfId="0" applyNumberFormat="1" applyFont="1" applyFill="1" applyBorder="1" applyAlignment="1">
      <alignment horizontal="center" vertical="center"/>
    </xf>
    <xf numFmtId="0" fontId="6" fillId="7" borderId="91"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34"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30" xfId="0" applyFont="1" applyFill="1" applyBorder="1" applyAlignment="1">
      <alignment horizontal="center" vertical="center"/>
    </xf>
    <xf numFmtId="0" fontId="6" fillId="0" borderId="7" xfId="0" applyFont="1" applyBorder="1" applyAlignment="1">
      <alignment horizontal="center" vertical="center"/>
    </xf>
    <xf numFmtId="176" fontId="7" fillId="7" borderId="0" xfId="0" applyNumberFormat="1" applyFont="1" applyFill="1" applyAlignment="1">
      <alignment horizontal="distributed" vertical="center"/>
    </xf>
    <xf numFmtId="185" fontId="6" fillId="0" borderId="25" xfId="0" applyNumberFormat="1" applyFont="1" applyBorder="1" applyAlignment="1">
      <alignment horizontal="right" vertical="center"/>
    </xf>
    <xf numFmtId="185" fontId="6" fillId="0" borderId="33" xfId="0" applyNumberFormat="1" applyFont="1" applyBorder="1" applyAlignment="1">
      <alignment horizontal="right" vertical="center"/>
    </xf>
    <xf numFmtId="185" fontId="6" fillId="0" borderId="21" xfId="0" applyNumberFormat="1" applyFont="1" applyBorder="1" applyAlignment="1">
      <alignment horizontal="right" vertical="center"/>
    </xf>
    <xf numFmtId="184" fontId="6" fillId="7" borderId="1" xfId="0" applyNumberFormat="1" applyFont="1" applyFill="1" applyBorder="1" applyAlignment="1">
      <alignment horizontal="right" vertical="center"/>
    </xf>
    <xf numFmtId="38" fontId="6" fillId="0" borderId="0" xfId="1" applyFont="1" applyAlignment="1">
      <alignment horizontal="right" vertical="center"/>
    </xf>
    <xf numFmtId="0" fontId="6" fillId="0" borderId="30" xfId="0" applyFont="1" applyBorder="1" applyAlignment="1">
      <alignment horizontal="center" vertical="center"/>
    </xf>
    <xf numFmtId="187" fontId="6" fillId="7" borderId="32" xfId="0" applyNumberFormat="1" applyFont="1" applyFill="1" applyBorder="1" applyAlignment="1">
      <alignment horizontal="center" vertical="center"/>
    </xf>
    <xf numFmtId="187" fontId="6" fillId="7" borderId="33" xfId="0" applyNumberFormat="1" applyFont="1" applyFill="1" applyBorder="1" applyAlignment="1">
      <alignment horizontal="center" vertical="center"/>
    </xf>
    <xf numFmtId="187" fontId="6" fillId="7" borderId="34" xfId="0" applyNumberFormat="1" applyFont="1" applyFill="1" applyBorder="1" applyAlignment="1">
      <alignment horizontal="center" vertical="center"/>
    </xf>
    <xf numFmtId="177" fontId="30" fillId="7" borderId="2" xfId="0" applyNumberFormat="1" applyFont="1" applyFill="1" applyBorder="1" applyAlignment="1">
      <alignment horizontal="left" vertical="center"/>
    </xf>
    <xf numFmtId="177" fontId="30" fillId="7" borderId="5" xfId="0" applyNumberFormat="1" applyFont="1" applyFill="1" applyBorder="1" applyAlignment="1">
      <alignment horizontal="left" vertical="center"/>
    </xf>
    <xf numFmtId="177" fontId="30" fillId="7" borderId="6" xfId="0" applyNumberFormat="1" applyFont="1" applyFill="1" applyBorder="1" applyAlignment="1">
      <alignment horizontal="left" vertical="center"/>
    </xf>
    <xf numFmtId="0" fontId="10" fillId="7" borderId="2" xfId="0" quotePrefix="1" applyFont="1" applyFill="1" applyBorder="1" applyAlignment="1">
      <alignment horizontal="left" vertical="center"/>
    </xf>
    <xf numFmtId="0" fontId="10" fillId="7" borderId="5" xfId="0" quotePrefix="1" applyFont="1" applyFill="1" applyBorder="1" applyAlignment="1">
      <alignment horizontal="left" vertical="center"/>
    </xf>
    <xf numFmtId="0" fontId="10" fillId="7" borderId="6" xfId="0" quotePrefix="1" applyFont="1" applyFill="1" applyBorder="1" applyAlignment="1">
      <alignment horizontal="left" vertical="center"/>
    </xf>
    <xf numFmtId="0" fontId="8" fillId="0" borderId="2" xfId="0" applyFont="1" applyBorder="1" applyAlignment="1">
      <alignment horizontal="center" vertical="center" wrapText="1"/>
    </xf>
    <xf numFmtId="0" fontId="8" fillId="3" borderId="3" xfId="0" applyFont="1" applyFill="1" applyBorder="1" applyAlignment="1">
      <alignment horizontal="center" vertical="center"/>
    </xf>
    <xf numFmtId="0" fontId="8" fillId="0" borderId="113" xfId="0" applyFont="1" applyBorder="1" applyAlignment="1">
      <alignment horizontal="center" vertical="center"/>
    </xf>
    <xf numFmtId="0" fontId="8" fillId="0" borderId="40" xfId="0" applyFont="1" applyBorder="1" applyAlignment="1">
      <alignment horizontal="center" vertical="center"/>
    </xf>
    <xf numFmtId="38" fontId="17" fillId="7" borderId="40" xfId="1" applyFont="1" applyFill="1" applyBorder="1" applyAlignment="1">
      <alignment horizontal="right" vertical="center"/>
    </xf>
    <xf numFmtId="38" fontId="17" fillId="7" borderId="1" xfId="1" applyFont="1" applyFill="1" applyBorder="1" applyAlignment="1">
      <alignment horizontal="right" vertical="center"/>
    </xf>
    <xf numFmtId="38" fontId="17" fillId="7" borderId="105" xfId="1" applyFont="1" applyFill="1" applyBorder="1" applyAlignment="1">
      <alignment horizontal="right" vertical="center"/>
    </xf>
    <xf numFmtId="177" fontId="29" fillId="7" borderId="2" xfId="0" applyNumberFormat="1" applyFont="1" applyFill="1" applyBorder="1" applyAlignment="1">
      <alignment horizontal="left" vertical="center"/>
    </xf>
    <xf numFmtId="177" fontId="29" fillId="7" borderId="5" xfId="0" applyNumberFormat="1" applyFont="1" applyFill="1" applyBorder="1" applyAlignment="1">
      <alignment horizontal="left" vertical="center"/>
    </xf>
    <xf numFmtId="177" fontId="29" fillId="7" borderId="6" xfId="0" applyNumberFormat="1" applyFont="1" applyFill="1" applyBorder="1" applyAlignment="1">
      <alignment horizontal="left" vertical="center"/>
    </xf>
    <xf numFmtId="0" fontId="6" fillId="7" borderId="3" xfId="0" applyFont="1" applyFill="1" applyBorder="1" applyAlignment="1">
      <alignment horizontal="left" vertical="center"/>
    </xf>
    <xf numFmtId="0" fontId="6" fillId="7" borderId="2"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6" fillId="0" borderId="0" xfId="0" applyFont="1" applyAlignment="1">
      <alignment horizontal="center" vertical="top"/>
    </xf>
    <xf numFmtId="0" fontId="6" fillId="7" borderId="1" xfId="0" applyFont="1" applyFill="1" applyBorder="1" applyAlignment="1">
      <alignment horizontal="center" vertical="center"/>
    </xf>
    <xf numFmtId="0" fontId="8" fillId="7" borderId="3" xfId="0" applyFont="1" applyFill="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49" fontId="6" fillId="2" borderId="0" xfId="0" applyNumberFormat="1" applyFont="1" applyFill="1" applyAlignment="1">
      <alignment horizontal="distributed" vertical="center"/>
    </xf>
    <xf numFmtId="0" fontId="6" fillId="7" borderId="45" xfId="0" applyFont="1" applyFill="1" applyBorder="1" applyAlignment="1">
      <alignment horizontal="center" vertical="center"/>
    </xf>
    <xf numFmtId="0" fontId="7" fillId="7" borderId="90" xfId="0" applyFont="1" applyFill="1" applyBorder="1" applyAlignment="1">
      <alignment horizontal="center" vertical="center"/>
    </xf>
    <xf numFmtId="0" fontId="7" fillId="7" borderId="25" xfId="0" applyFont="1" applyFill="1" applyBorder="1" applyAlignment="1">
      <alignment horizontal="center" vertical="center"/>
    </xf>
    <xf numFmtId="0" fontId="7" fillId="7" borderId="46" xfId="0" applyFont="1" applyFill="1" applyBorder="1" applyAlignment="1">
      <alignment horizontal="center" vertical="center"/>
    </xf>
    <xf numFmtId="0" fontId="6" fillId="7" borderId="26" xfId="0" applyFont="1" applyFill="1" applyBorder="1" applyAlignment="1">
      <alignment horizontal="center" vertical="center" shrinkToFit="1"/>
    </xf>
    <xf numFmtId="0" fontId="6" fillId="7" borderId="34" xfId="0" applyFont="1" applyFill="1" applyBorder="1" applyAlignment="1">
      <alignment horizontal="center" vertical="center" shrinkToFit="1"/>
    </xf>
    <xf numFmtId="0" fontId="7" fillId="7" borderId="24" xfId="0" applyFont="1" applyFill="1" applyBorder="1" applyAlignment="1">
      <alignment horizontal="center" vertical="center"/>
    </xf>
    <xf numFmtId="0" fontId="6" fillId="7" borderId="24" xfId="0" applyFont="1" applyFill="1" applyBorder="1" applyAlignment="1">
      <alignment horizontal="center" vertical="center"/>
    </xf>
    <xf numFmtId="0" fontId="6" fillId="7" borderId="32" xfId="0" applyFont="1" applyFill="1" applyBorder="1" applyAlignment="1">
      <alignment horizontal="center" vertical="center"/>
    </xf>
    <xf numFmtId="0" fontId="7" fillId="7" borderId="24" xfId="0"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26" xfId="0" applyFont="1" applyFill="1" applyBorder="1" applyAlignment="1">
      <alignment horizontal="center" vertical="center" shrinkToFit="1"/>
    </xf>
    <xf numFmtId="0" fontId="6" fillId="2" borderId="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6" fillId="2" borderId="6" xfId="0" applyFont="1" applyFill="1" applyBorder="1" applyAlignment="1">
      <alignment horizontal="center" vertical="center"/>
    </xf>
    <xf numFmtId="0" fontId="7" fillId="7" borderId="23" xfId="0" applyFont="1" applyFill="1" applyBorder="1" applyAlignment="1">
      <alignment horizontal="center" vertical="center" shrinkToFit="1"/>
    </xf>
    <xf numFmtId="0" fontId="7" fillId="7" borderId="21" xfId="0" applyFont="1" applyFill="1" applyBorder="1" applyAlignment="1">
      <alignment horizontal="center" vertical="center" shrinkToFit="1"/>
    </xf>
    <xf numFmtId="0" fontId="7" fillId="7" borderId="30" xfId="0" applyFont="1" applyFill="1" applyBorder="1" applyAlignment="1">
      <alignment horizontal="center" vertical="center" shrinkToFit="1"/>
    </xf>
    <xf numFmtId="0" fontId="6" fillId="2" borderId="0" xfId="0" applyFont="1" applyFill="1" applyAlignment="1">
      <alignment horizontal="left" vertical="justify"/>
    </xf>
  </cellXfs>
  <cellStyles count="5">
    <cellStyle name="桁区切り 2" xfId="1" xr:uid="{00000000-0005-0000-0000-000000000000}"/>
    <cellStyle name="桁区切り 2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85725</xdr:colOff>
      <xdr:row>40</xdr:row>
      <xdr:rowOff>207645</xdr:rowOff>
    </xdr:from>
    <xdr:to>
      <xdr:col>28</xdr:col>
      <xdr:colOff>150495</xdr:colOff>
      <xdr:row>42</xdr:row>
      <xdr:rowOff>192405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753225" y="8970645"/>
          <a:ext cx="541020"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28575</xdr:colOff>
      <xdr:row>36</xdr:row>
      <xdr:rowOff>190500</xdr:rowOff>
    </xdr:from>
    <xdr:to>
      <xdr:col>27</xdr:col>
      <xdr:colOff>541020</xdr:colOff>
      <xdr:row>38</xdr:row>
      <xdr:rowOff>175260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677025" y="8524875"/>
          <a:ext cx="512445" cy="480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28575</xdr:colOff>
      <xdr:row>28</xdr:row>
      <xdr:rowOff>190500</xdr:rowOff>
    </xdr:from>
    <xdr:to>
      <xdr:col>27</xdr:col>
      <xdr:colOff>541020</xdr:colOff>
      <xdr:row>30</xdr:row>
      <xdr:rowOff>175260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972300" y="8077200"/>
          <a:ext cx="226695"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131651</xdr:colOff>
      <xdr:row>31</xdr:row>
      <xdr:rowOff>152400</xdr:rowOff>
    </xdr:from>
    <xdr:to>
      <xdr:col>27</xdr:col>
      <xdr:colOff>177371</xdr:colOff>
      <xdr:row>33</xdr:row>
      <xdr:rowOff>137160</xdr:rowOff>
    </xdr:to>
    <xdr:sp macro="" textlink="">
      <xdr:nvSpPr>
        <xdr:cNvPr id="2" name="正方形/長方形 1">
          <a:extLst>
            <a:ext uri="{FF2B5EF4-FFF2-40B4-BE49-F238E27FC236}">
              <a16:creationId xmlns:a16="http://schemas.microsoft.com/office/drawing/2014/main" id="{D9AEBD30-ACE9-4DD0-AD4B-480852EBCE1B}"/>
            </a:ext>
          </a:extLst>
        </xdr:cNvPr>
        <xdr:cNvSpPr/>
      </xdr:nvSpPr>
      <xdr:spPr>
        <a:xfrm>
          <a:off x="6481651" y="7042150"/>
          <a:ext cx="553720" cy="8525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171450</xdr:colOff>
      <xdr:row>42</xdr:row>
      <xdr:rowOff>152400</xdr:rowOff>
    </xdr:from>
    <xdr:to>
      <xdr:col>29</xdr:col>
      <xdr:colOff>51435</xdr:colOff>
      <xdr:row>44</xdr:row>
      <xdr:rowOff>137160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924675" y="8915400"/>
          <a:ext cx="394335"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7620</xdr:colOff>
      <xdr:row>37</xdr:row>
      <xdr:rowOff>167640</xdr:rowOff>
    </xdr:from>
    <xdr:to>
      <xdr:col>27</xdr:col>
      <xdr:colOff>495300</xdr:colOff>
      <xdr:row>39</xdr:row>
      <xdr:rowOff>152400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5920740" y="8374380"/>
          <a:ext cx="487680" cy="472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5D5A-3FFA-4B00-8AF3-462B43B1DAD6}">
  <dimension ref="B2:B18"/>
  <sheetViews>
    <sheetView workbookViewId="0">
      <selection activeCell="F13" sqref="F13"/>
    </sheetView>
  </sheetViews>
  <sheetFormatPr defaultRowHeight="13" x14ac:dyDescent="0.2"/>
  <sheetData>
    <row r="2" spans="2:2" x14ac:dyDescent="0.2">
      <c r="B2" t="s">
        <v>317</v>
      </c>
    </row>
    <row r="3" spans="2:2" x14ac:dyDescent="0.2">
      <c r="B3" t="s">
        <v>318</v>
      </c>
    </row>
    <row r="4" spans="2:2" x14ac:dyDescent="0.2">
      <c r="B4" t="s">
        <v>319</v>
      </c>
    </row>
    <row r="5" spans="2:2" x14ac:dyDescent="0.2">
      <c r="B5" t="s">
        <v>320</v>
      </c>
    </row>
    <row r="6" spans="2:2" x14ac:dyDescent="0.2">
      <c r="B6" t="s">
        <v>321</v>
      </c>
    </row>
    <row r="7" spans="2:2" x14ac:dyDescent="0.2">
      <c r="B7" t="s">
        <v>322</v>
      </c>
    </row>
    <row r="8" spans="2:2" x14ac:dyDescent="0.2">
      <c r="B8" t="s">
        <v>323</v>
      </c>
    </row>
    <row r="9" spans="2:2" x14ac:dyDescent="0.2">
      <c r="B9" t="s">
        <v>324</v>
      </c>
    </row>
    <row r="10" spans="2:2" x14ac:dyDescent="0.2">
      <c r="B10" t="s">
        <v>325</v>
      </c>
    </row>
    <row r="11" spans="2:2" x14ac:dyDescent="0.2">
      <c r="B11" t="s">
        <v>326</v>
      </c>
    </row>
    <row r="12" spans="2:2" x14ac:dyDescent="0.2">
      <c r="B12" t="s">
        <v>327</v>
      </c>
    </row>
    <row r="13" spans="2:2" x14ac:dyDescent="0.2">
      <c r="B13" t="s">
        <v>328</v>
      </c>
    </row>
    <row r="14" spans="2:2" x14ac:dyDescent="0.2">
      <c r="B14" t="s">
        <v>329</v>
      </c>
    </row>
    <row r="15" spans="2:2" x14ac:dyDescent="0.2">
      <c r="B15" t="s">
        <v>330</v>
      </c>
    </row>
    <row r="16" spans="2:2" x14ac:dyDescent="0.2">
      <c r="B16" t="s">
        <v>331</v>
      </c>
    </row>
    <row r="17" spans="2:2" x14ac:dyDescent="0.2">
      <c r="B17" t="s">
        <v>332</v>
      </c>
    </row>
    <row r="18" spans="2:2" x14ac:dyDescent="0.2">
      <c r="B18" t="s">
        <v>333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C801-48DF-4CD7-B8E4-ED4911B48803}">
  <sheetPr>
    <pageSetUpPr fitToPage="1"/>
  </sheetPr>
  <dimension ref="A1:S42"/>
  <sheetViews>
    <sheetView showGridLines="0" zoomScaleNormal="100" zoomScaleSheetLayoutView="90" workbookViewId="0">
      <selection activeCell="O7" sqref="O7"/>
    </sheetView>
  </sheetViews>
  <sheetFormatPr defaultColWidth="9.6328125" defaultRowHeight="12" x14ac:dyDescent="0.2"/>
  <cols>
    <col min="1" max="7" width="8.6328125" style="56" customWidth="1"/>
    <col min="8" max="8" width="8.36328125" style="56" customWidth="1"/>
    <col min="9" max="9" width="3.453125" style="56" bestFit="1" customWidth="1"/>
    <col min="10" max="10" width="5.36328125" style="56" customWidth="1"/>
    <col min="11" max="11" width="4.08984375" style="56" customWidth="1"/>
    <col min="12" max="12" width="8.36328125" style="56" customWidth="1"/>
    <col min="13" max="13" width="3.453125" style="56" bestFit="1" customWidth="1"/>
    <col min="14" max="14" width="6.26953125" style="56" customWidth="1"/>
    <col min="15" max="15" width="4.453125" style="56" customWidth="1"/>
    <col min="16" max="17" width="11.90625" style="56" customWidth="1"/>
    <col min="18" max="18" width="12.90625" style="56" customWidth="1"/>
    <col min="19" max="19" width="10.36328125" style="56" customWidth="1"/>
    <col min="20" max="16384" width="9.6328125" style="56"/>
  </cols>
  <sheetData>
    <row r="1" spans="1:19" ht="18" customHeight="1" x14ac:dyDescent="0.2">
      <c r="S1" s="57" t="s">
        <v>311</v>
      </c>
    </row>
    <row r="2" spans="1:19" ht="18" customHeight="1" thickBot="1" x14ac:dyDescent="0.25">
      <c r="A2" s="55" t="s">
        <v>306</v>
      </c>
      <c r="B2" s="55"/>
      <c r="C2" s="55"/>
      <c r="D2" s="55"/>
      <c r="E2" s="55"/>
      <c r="F2" s="55"/>
      <c r="G2" s="55"/>
    </row>
    <row r="3" spans="1:19" ht="18" customHeight="1" x14ac:dyDescent="0.2">
      <c r="A3" s="388" t="s">
        <v>304</v>
      </c>
      <c r="B3" s="457"/>
      <c r="C3" s="388" t="s">
        <v>184</v>
      </c>
      <c r="D3" s="404"/>
      <c r="E3" s="405"/>
      <c r="F3" s="388" t="s">
        <v>144</v>
      </c>
      <c r="G3" s="405"/>
      <c r="H3" s="389" t="s">
        <v>145</v>
      </c>
      <c r="I3" s="389"/>
      <c r="J3" s="389"/>
      <c r="K3" s="389"/>
      <c r="L3" s="59"/>
      <c r="M3" s="59"/>
      <c r="N3" s="59"/>
      <c r="O3" s="59"/>
      <c r="P3" s="392" t="s">
        <v>193</v>
      </c>
      <c r="Q3" s="393" t="s">
        <v>269</v>
      </c>
      <c r="R3" s="59"/>
      <c r="S3" s="381" t="s">
        <v>69</v>
      </c>
    </row>
    <row r="4" spans="1:19" ht="18" customHeight="1" thickBot="1" x14ac:dyDescent="0.25">
      <c r="A4" s="390"/>
      <c r="B4" s="472"/>
      <c r="C4" s="406"/>
      <c r="D4" s="396"/>
      <c r="E4" s="407"/>
      <c r="F4" s="406"/>
      <c r="G4" s="407"/>
      <c r="H4" s="391"/>
      <c r="I4" s="391"/>
      <c r="J4" s="391"/>
      <c r="K4" s="391"/>
      <c r="L4" s="383" t="s">
        <v>270</v>
      </c>
      <c r="M4" s="384"/>
      <c r="N4" s="384"/>
      <c r="O4" s="385"/>
      <c r="P4" s="387"/>
      <c r="Q4" s="394"/>
      <c r="R4" s="329" t="s">
        <v>276</v>
      </c>
      <c r="S4" s="382"/>
    </row>
    <row r="5" spans="1:19" ht="18" customHeight="1" x14ac:dyDescent="0.2">
      <c r="A5" s="453"/>
      <c r="B5" s="455"/>
      <c r="C5" s="453"/>
      <c r="D5" s="454"/>
      <c r="E5" s="455"/>
      <c r="F5" s="453"/>
      <c r="G5" s="455"/>
      <c r="H5" s="16"/>
      <c r="I5" s="265" t="s">
        <v>71</v>
      </c>
      <c r="J5" s="359"/>
      <c r="K5" s="17" t="s">
        <v>97</v>
      </c>
      <c r="L5" s="18"/>
      <c r="M5" s="266" t="s">
        <v>71</v>
      </c>
      <c r="N5" s="369"/>
      <c r="O5" s="17" t="s">
        <v>97</v>
      </c>
      <c r="P5" s="19"/>
      <c r="Q5" s="61">
        <f>ROUNDDOWN(H5*P5,0)</f>
        <v>0</v>
      </c>
      <c r="R5" s="62">
        <f>ROUNDDOWN(L5*P5,0)</f>
        <v>0</v>
      </c>
      <c r="S5" s="63">
        <v>0.1</v>
      </c>
    </row>
    <row r="6" spans="1:19" ht="18" customHeight="1" x14ac:dyDescent="0.2">
      <c r="A6" s="466"/>
      <c r="B6" s="465"/>
      <c r="C6" s="466"/>
      <c r="D6" s="471"/>
      <c r="E6" s="465"/>
      <c r="F6" s="466"/>
      <c r="G6" s="465"/>
      <c r="H6" s="16"/>
      <c r="I6" s="267"/>
      <c r="J6" s="360"/>
      <c r="K6" s="17"/>
      <c r="L6" s="18"/>
      <c r="M6" s="271"/>
      <c r="N6" s="364"/>
      <c r="O6" s="17"/>
      <c r="P6" s="19"/>
      <c r="Q6" s="61">
        <f>ROUNDDOWN(H6*P6,0)</f>
        <v>0</v>
      </c>
      <c r="R6" s="62">
        <f t="shared" ref="R6:R10" si="0">ROUNDDOWN(L6*P6,0)</f>
        <v>0</v>
      </c>
      <c r="S6" s="63">
        <v>0.1</v>
      </c>
    </row>
    <row r="7" spans="1:19" ht="18" customHeight="1" x14ac:dyDescent="0.2">
      <c r="A7" s="466"/>
      <c r="B7" s="465"/>
      <c r="C7" s="466"/>
      <c r="D7" s="471"/>
      <c r="E7" s="465"/>
      <c r="F7" s="466"/>
      <c r="G7" s="465"/>
      <c r="H7" s="16"/>
      <c r="I7" s="267"/>
      <c r="J7" s="360"/>
      <c r="K7" s="17"/>
      <c r="L7" s="18"/>
      <c r="M7" s="271"/>
      <c r="N7" s="364"/>
      <c r="O7" s="17"/>
      <c r="P7" s="19"/>
      <c r="Q7" s="61">
        <f t="shared" ref="Q7:Q9" si="1">ROUNDDOWN(H7*P7,0)</f>
        <v>0</v>
      </c>
      <c r="R7" s="62">
        <f t="shared" si="0"/>
        <v>0</v>
      </c>
      <c r="S7" s="63">
        <v>0.1</v>
      </c>
    </row>
    <row r="8" spans="1:19" ht="18" customHeight="1" x14ac:dyDescent="0.2">
      <c r="A8" s="466"/>
      <c r="B8" s="465"/>
      <c r="C8" s="466"/>
      <c r="D8" s="471"/>
      <c r="E8" s="465"/>
      <c r="F8" s="466"/>
      <c r="G8" s="465"/>
      <c r="H8" s="20"/>
      <c r="I8" s="268"/>
      <c r="J8" s="361"/>
      <c r="K8" s="21"/>
      <c r="L8" s="22"/>
      <c r="M8" s="268"/>
      <c r="N8" s="361"/>
      <c r="O8" s="21"/>
      <c r="P8" s="19"/>
      <c r="Q8" s="61">
        <f t="shared" si="1"/>
        <v>0</v>
      </c>
      <c r="R8" s="62">
        <f t="shared" si="0"/>
        <v>0</v>
      </c>
      <c r="S8" s="63">
        <v>0.1</v>
      </c>
    </row>
    <row r="9" spans="1:19" ht="18" customHeight="1" x14ac:dyDescent="0.2">
      <c r="A9" s="466"/>
      <c r="B9" s="465"/>
      <c r="C9" s="466"/>
      <c r="D9" s="471"/>
      <c r="E9" s="465"/>
      <c r="F9" s="466"/>
      <c r="G9" s="465"/>
      <c r="H9" s="16"/>
      <c r="I9" s="269"/>
      <c r="J9" s="362"/>
      <c r="K9" s="17"/>
      <c r="L9" s="18"/>
      <c r="M9" s="269"/>
      <c r="N9" s="362"/>
      <c r="O9" s="17"/>
      <c r="P9" s="19"/>
      <c r="Q9" s="61">
        <f t="shared" si="1"/>
        <v>0</v>
      </c>
      <c r="R9" s="62">
        <f t="shared" si="0"/>
        <v>0</v>
      </c>
      <c r="S9" s="63">
        <v>0.1</v>
      </c>
    </row>
    <row r="10" spans="1:19" ht="18" customHeight="1" thickBot="1" x14ac:dyDescent="0.25">
      <c r="A10" s="468" t="s">
        <v>146</v>
      </c>
      <c r="B10" s="469"/>
      <c r="C10" s="375"/>
      <c r="D10" s="376"/>
      <c r="E10" s="377"/>
      <c r="F10" s="375"/>
      <c r="G10" s="377"/>
      <c r="H10" s="24">
        <v>1</v>
      </c>
      <c r="I10" s="270" t="s">
        <v>217</v>
      </c>
      <c r="J10" s="358"/>
      <c r="K10" s="24"/>
      <c r="L10" s="26"/>
      <c r="M10" s="270"/>
      <c r="N10" s="358"/>
      <c r="O10" s="24"/>
      <c r="P10" s="27"/>
      <c r="Q10" s="61">
        <f>ROUNDDOWN(H10*P10,0)</f>
        <v>0</v>
      </c>
      <c r="R10" s="62">
        <f t="shared" si="0"/>
        <v>0</v>
      </c>
      <c r="S10" s="66">
        <v>0.1</v>
      </c>
    </row>
    <row r="11" spans="1:19" ht="18" customHeight="1" x14ac:dyDescent="0.2">
      <c r="A11" s="479" t="s">
        <v>111</v>
      </c>
      <c r="B11" s="480"/>
      <c r="C11" s="480"/>
      <c r="D11" s="480"/>
      <c r="E11" s="480"/>
      <c r="F11" s="480"/>
      <c r="G11" s="480"/>
      <c r="H11" s="480"/>
      <c r="I11" s="480"/>
      <c r="J11" s="480"/>
      <c r="K11" s="480"/>
      <c r="L11" s="480"/>
      <c r="M11" s="480"/>
      <c r="N11" s="480"/>
      <c r="O11" s="480"/>
      <c r="P11" s="481"/>
      <c r="Q11" s="71">
        <f>SUMIF(S5:S10,"10%",Q5:Q10)</f>
        <v>0</v>
      </c>
      <c r="R11" s="72">
        <f>SUMIF(S5:S10,"10%",R5:R10)</f>
        <v>0</v>
      </c>
      <c r="S11" s="115" t="str">
        <f>IFERROR(R11/Q11,"")</f>
        <v/>
      </c>
    </row>
    <row r="12" spans="1:19" ht="18" customHeight="1" thickBot="1" x14ac:dyDescent="0.25">
      <c r="A12" s="482" t="s">
        <v>151</v>
      </c>
      <c r="B12" s="483"/>
      <c r="C12" s="483"/>
      <c r="D12" s="483"/>
      <c r="E12" s="483"/>
      <c r="F12" s="483"/>
      <c r="G12" s="483"/>
      <c r="H12" s="483"/>
      <c r="I12" s="483"/>
      <c r="J12" s="483"/>
      <c r="K12" s="483"/>
      <c r="L12" s="483"/>
      <c r="M12" s="483"/>
      <c r="N12" s="483"/>
      <c r="O12" s="483"/>
      <c r="P12" s="484"/>
      <c r="Q12" s="251"/>
      <c r="R12" s="252"/>
      <c r="S12" s="90"/>
    </row>
    <row r="13" spans="1:19" ht="18" customHeight="1" thickBot="1" x14ac:dyDescent="0.25">
      <c r="A13" s="406" t="s">
        <v>112</v>
      </c>
      <c r="B13" s="396"/>
      <c r="C13" s="396"/>
      <c r="D13" s="396"/>
      <c r="E13" s="396"/>
      <c r="F13" s="396"/>
      <c r="G13" s="396"/>
      <c r="H13" s="396"/>
      <c r="I13" s="396"/>
      <c r="J13" s="396"/>
      <c r="K13" s="396"/>
      <c r="L13" s="396"/>
      <c r="M13" s="396"/>
      <c r="N13" s="396"/>
      <c r="O13" s="396"/>
      <c r="P13" s="407"/>
      <c r="Q13" s="123">
        <f>IFERROR(SUM(Q11:Q12),"")</f>
        <v>0</v>
      </c>
      <c r="R13" s="124">
        <f>IFERROR(SUM(R11:R12),"")</f>
        <v>0</v>
      </c>
      <c r="S13" s="87"/>
    </row>
    <row r="14" spans="1:19" x14ac:dyDescent="0.2">
      <c r="A14" s="113" t="s">
        <v>102</v>
      </c>
      <c r="B14" s="113"/>
      <c r="C14" s="113"/>
      <c r="D14" s="113"/>
      <c r="E14" s="113"/>
    </row>
    <row r="15" spans="1:19" x14ac:dyDescent="0.2">
      <c r="A15" s="113" t="s">
        <v>140</v>
      </c>
      <c r="B15" s="113"/>
      <c r="C15" s="113"/>
      <c r="D15" s="113"/>
      <c r="E15" s="113"/>
    </row>
    <row r="16" spans="1:19" x14ac:dyDescent="0.2">
      <c r="A16" s="113" t="s">
        <v>141</v>
      </c>
      <c r="B16" s="113"/>
      <c r="C16" s="113"/>
      <c r="D16" s="113"/>
      <c r="E16" s="113"/>
    </row>
    <row r="18" spans="1:19" ht="18" customHeight="1" thickBot="1" x14ac:dyDescent="0.25">
      <c r="A18" s="58" t="s">
        <v>118</v>
      </c>
      <c r="B18" s="58"/>
      <c r="C18" s="58"/>
      <c r="D18" s="58"/>
      <c r="E18" s="58"/>
      <c r="P18" s="29"/>
      <c r="Q18" s="30" t="s">
        <v>100</v>
      </c>
      <c r="R18" s="31"/>
      <c r="S18" s="29" t="s">
        <v>101</v>
      </c>
    </row>
    <row r="19" spans="1:19" ht="18" customHeight="1" thickBot="1" x14ac:dyDescent="0.25">
      <c r="A19" s="93" t="s">
        <v>305</v>
      </c>
      <c r="B19" s="163" t="s">
        <v>38</v>
      </c>
      <c r="C19" s="163"/>
      <c r="D19" s="162" t="s">
        <v>179</v>
      </c>
      <c r="E19" s="177"/>
      <c r="F19" s="379" t="s">
        <v>191</v>
      </c>
      <c r="G19" s="379"/>
      <c r="H19" s="379"/>
      <c r="I19" s="379"/>
      <c r="J19" s="379"/>
      <c r="K19" s="379"/>
      <c r="L19" s="379"/>
      <c r="M19" s="379"/>
      <c r="N19" s="379"/>
      <c r="O19" s="379"/>
      <c r="P19" s="379"/>
      <c r="Q19" s="379"/>
      <c r="R19" s="379"/>
      <c r="S19" s="380"/>
    </row>
    <row r="20" spans="1:19" ht="18" customHeight="1" x14ac:dyDescent="0.2">
      <c r="A20" s="226"/>
      <c r="B20" s="470"/>
      <c r="C20" s="455"/>
      <c r="D20" s="453"/>
      <c r="E20" s="455"/>
      <c r="F20" s="477"/>
      <c r="G20" s="477"/>
      <c r="H20" s="477"/>
      <c r="I20" s="477"/>
      <c r="J20" s="477"/>
      <c r="K20" s="477"/>
      <c r="L20" s="477"/>
      <c r="M20" s="477"/>
      <c r="N20" s="477"/>
      <c r="O20" s="477"/>
      <c r="P20" s="477"/>
      <c r="Q20" s="477"/>
      <c r="R20" s="477"/>
      <c r="S20" s="478"/>
    </row>
    <row r="21" spans="1:19" ht="18" customHeight="1" x14ac:dyDescent="0.2">
      <c r="A21" s="227"/>
      <c r="B21" s="464"/>
      <c r="C21" s="465"/>
      <c r="D21" s="466"/>
      <c r="E21" s="465"/>
      <c r="F21" s="473"/>
      <c r="G21" s="473"/>
      <c r="H21" s="473"/>
      <c r="I21" s="473"/>
      <c r="J21" s="473"/>
      <c r="K21" s="473"/>
      <c r="L21" s="473"/>
      <c r="M21" s="473"/>
      <c r="N21" s="473"/>
      <c r="O21" s="473"/>
      <c r="P21" s="473"/>
      <c r="Q21" s="473"/>
      <c r="R21" s="473"/>
      <c r="S21" s="474"/>
    </row>
    <row r="22" spans="1:19" ht="18" customHeight="1" x14ac:dyDescent="0.2">
      <c r="A22" s="227"/>
      <c r="B22" s="464"/>
      <c r="C22" s="465"/>
      <c r="D22" s="466"/>
      <c r="E22" s="465"/>
      <c r="F22" s="473"/>
      <c r="G22" s="473"/>
      <c r="H22" s="473"/>
      <c r="I22" s="473"/>
      <c r="J22" s="473"/>
      <c r="K22" s="473"/>
      <c r="L22" s="473"/>
      <c r="M22" s="473"/>
      <c r="N22" s="473"/>
      <c r="O22" s="473"/>
      <c r="P22" s="473"/>
      <c r="Q22" s="473"/>
      <c r="R22" s="473"/>
      <c r="S22" s="474"/>
    </row>
    <row r="23" spans="1:19" ht="18" customHeight="1" x14ac:dyDescent="0.2">
      <c r="A23" s="227"/>
      <c r="B23" s="464"/>
      <c r="C23" s="465"/>
      <c r="D23" s="466"/>
      <c r="E23" s="465"/>
      <c r="F23" s="473"/>
      <c r="G23" s="473"/>
      <c r="H23" s="473"/>
      <c r="I23" s="473"/>
      <c r="J23" s="473"/>
      <c r="K23" s="473"/>
      <c r="L23" s="473"/>
      <c r="M23" s="473"/>
      <c r="N23" s="473"/>
      <c r="O23" s="473"/>
      <c r="P23" s="473"/>
      <c r="Q23" s="473"/>
      <c r="R23" s="473"/>
      <c r="S23" s="474"/>
    </row>
    <row r="24" spans="1:19" ht="18" customHeight="1" thickBot="1" x14ac:dyDescent="0.25">
      <c r="A24" s="228"/>
      <c r="B24" s="467"/>
      <c r="C24" s="377"/>
      <c r="D24" s="375"/>
      <c r="E24" s="377"/>
      <c r="F24" s="475"/>
      <c r="G24" s="475"/>
      <c r="H24" s="475"/>
      <c r="I24" s="475"/>
      <c r="J24" s="475"/>
      <c r="K24" s="475"/>
      <c r="L24" s="475"/>
      <c r="M24" s="475"/>
      <c r="N24" s="475"/>
      <c r="O24" s="475"/>
      <c r="P24" s="475"/>
      <c r="Q24" s="475"/>
      <c r="R24" s="475"/>
      <c r="S24" s="476"/>
    </row>
    <row r="25" spans="1:19" ht="18" customHeight="1" x14ac:dyDescent="0.2"/>
    <row r="26" spans="1:19" ht="18" customHeight="1" thickBot="1" x14ac:dyDescent="0.25">
      <c r="A26" s="58" t="s">
        <v>345</v>
      </c>
    </row>
    <row r="27" spans="1:19" ht="18" customHeight="1" x14ac:dyDescent="0.2">
      <c r="A27" s="253"/>
      <c r="B27" s="254"/>
      <c r="C27" s="254"/>
      <c r="D27" s="254"/>
      <c r="E27" s="254"/>
      <c r="F27" s="254"/>
      <c r="G27" s="254"/>
      <c r="H27" s="254"/>
      <c r="I27" s="254"/>
      <c r="J27" s="254"/>
      <c r="K27" s="254"/>
      <c r="L27" s="254"/>
      <c r="M27" s="254"/>
      <c r="N27" s="254"/>
      <c r="O27" s="254"/>
      <c r="P27" s="254"/>
      <c r="Q27" s="254"/>
      <c r="R27" s="254"/>
      <c r="S27" s="255"/>
    </row>
    <row r="28" spans="1:19" ht="18" customHeight="1" x14ac:dyDescent="0.2">
      <c r="A28" s="256"/>
      <c r="B28" s="257"/>
      <c r="C28" s="257"/>
      <c r="D28" s="257"/>
      <c r="E28" s="257"/>
      <c r="F28" s="257"/>
      <c r="G28" s="257"/>
      <c r="H28" s="257"/>
      <c r="I28" s="257"/>
      <c r="J28" s="257"/>
      <c r="K28" s="257"/>
      <c r="L28" s="257"/>
      <c r="M28" s="257"/>
      <c r="N28" s="257"/>
      <c r="O28" s="257"/>
      <c r="P28" s="257"/>
      <c r="Q28" s="257"/>
      <c r="R28" s="257"/>
      <c r="S28" s="258"/>
    </row>
    <row r="29" spans="1:19" ht="18" customHeight="1" x14ac:dyDescent="0.2">
      <c r="A29" s="256"/>
      <c r="B29" s="257"/>
      <c r="C29" s="257"/>
      <c r="D29" s="257"/>
      <c r="E29" s="257"/>
      <c r="F29" s="257"/>
      <c r="G29" s="257"/>
      <c r="H29" s="257"/>
      <c r="I29" s="257"/>
      <c r="J29" s="257"/>
      <c r="K29" s="257"/>
      <c r="L29" s="257"/>
      <c r="M29" s="257"/>
      <c r="N29" s="257"/>
      <c r="O29" s="257"/>
      <c r="P29" s="257"/>
      <c r="Q29" s="257"/>
      <c r="R29" s="257"/>
      <c r="S29" s="258"/>
    </row>
    <row r="30" spans="1:19" ht="18" customHeight="1" x14ac:dyDescent="0.2">
      <c r="A30" s="256"/>
      <c r="B30" s="257"/>
      <c r="C30" s="257"/>
      <c r="D30" s="257"/>
      <c r="E30" s="257"/>
      <c r="F30" s="257"/>
      <c r="G30" s="257"/>
      <c r="H30" s="257"/>
      <c r="I30" s="257"/>
      <c r="J30" s="257"/>
      <c r="K30" s="257"/>
      <c r="L30" s="257"/>
      <c r="M30" s="257"/>
      <c r="N30" s="257"/>
      <c r="O30" s="257"/>
      <c r="P30" s="257"/>
      <c r="Q30" s="257"/>
      <c r="R30" s="257"/>
      <c r="S30" s="258"/>
    </row>
    <row r="31" spans="1:19" ht="18" customHeight="1" x14ac:dyDescent="0.2">
      <c r="A31" s="256"/>
      <c r="B31" s="257"/>
      <c r="C31" s="257"/>
      <c r="D31" s="257"/>
      <c r="E31" s="257"/>
      <c r="F31" s="257"/>
      <c r="G31" s="257"/>
      <c r="H31" s="257"/>
      <c r="I31" s="257"/>
      <c r="J31" s="257"/>
      <c r="K31" s="257"/>
      <c r="L31" s="257"/>
      <c r="M31" s="257"/>
      <c r="N31" s="257"/>
      <c r="O31" s="257"/>
      <c r="P31" s="257"/>
      <c r="Q31" s="257"/>
      <c r="R31" s="257"/>
      <c r="S31" s="258"/>
    </row>
    <row r="32" spans="1:19" ht="18" customHeight="1" x14ac:dyDescent="0.2">
      <c r="A32" s="256"/>
      <c r="B32" s="257"/>
      <c r="C32" s="257"/>
      <c r="D32" s="257"/>
      <c r="E32" s="257"/>
      <c r="F32" s="257"/>
      <c r="G32" s="257"/>
      <c r="H32" s="257"/>
      <c r="I32" s="257"/>
      <c r="J32" s="257"/>
      <c r="K32" s="257"/>
      <c r="L32" s="257"/>
      <c r="M32" s="257"/>
      <c r="N32" s="257"/>
      <c r="O32" s="257"/>
      <c r="P32" s="257"/>
      <c r="Q32" s="257"/>
      <c r="R32" s="257"/>
      <c r="S32" s="258"/>
    </row>
    <row r="33" spans="1:19" ht="18" customHeight="1" thickBot="1" x14ac:dyDescent="0.25">
      <c r="A33" s="259"/>
      <c r="B33" s="260"/>
      <c r="C33" s="260"/>
      <c r="D33" s="260"/>
      <c r="E33" s="260"/>
      <c r="F33" s="260"/>
      <c r="G33" s="260"/>
      <c r="H33" s="260"/>
      <c r="I33" s="260"/>
      <c r="J33" s="260"/>
      <c r="K33" s="260"/>
      <c r="L33" s="260"/>
      <c r="M33" s="260"/>
      <c r="N33" s="260"/>
      <c r="O33" s="260"/>
      <c r="P33" s="260"/>
      <c r="Q33" s="260"/>
      <c r="R33" s="260"/>
      <c r="S33" s="261"/>
    </row>
    <row r="34" spans="1:19" ht="18.649999999999999" customHeight="1" x14ac:dyDescent="0.2"/>
    <row r="35" spans="1:19" ht="18.649999999999999" customHeight="1" x14ac:dyDescent="0.2"/>
    <row r="36" spans="1:19" ht="18.649999999999999" customHeight="1" x14ac:dyDescent="0.2"/>
    <row r="37" spans="1:19" ht="18.649999999999999" customHeight="1" x14ac:dyDescent="0.2"/>
    <row r="38" spans="1:19" ht="18.649999999999999" customHeight="1" x14ac:dyDescent="0.2"/>
    <row r="39" spans="1:19" ht="18.649999999999999" customHeight="1" x14ac:dyDescent="0.2"/>
    <row r="40" spans="1:19" ht="18.649999999999999" customHeight="1" x14ac:dyDescent="0.2"/>
    <row r="41" spans="1:19" ht="18.649999999999999" customHeight="1" x14ac:dyDescent="0.2"/>
    <row r="42" spans="1:19" ht="18.649999999999999" customHeight="1" x14ac:dyDescent="0.2"/>
  </sheetData>
  <mergeCells count="45">
    <mergeCell ref="A6:B6"/>
    <mergeCell ref="C6:E6"/>
    <mergeCell ref="F6:G6"/>
    <mergeCell ref="A3:B4"/>
    <mergeCell ref="C3:E4"/>
    <mergeCell ref="F3:G4"/>
    <mergeCell ref="S3:S4"/>
    <mergeCell ref="L4:O4"/>
    <mergeCell ref="A5:B5"/>
    <mergeCell ref="C5:E5"/>
    <mergeCell ref="F5:G5"/>
    <mergeCell ref="H3:K4"/>
    <mergeCell ref="P3:P4"/>
    <mergeCell ref="Q3:Q4"/>
    <mergeCell ref="A7:B7"/>
    <mergeCell ref="C7:E7"/>
    <mergeCell ref="F7:G7"/>
    <mergeCell ref="A8:B8"/>
    <mergeCell ref="C8:E8"/>
    <mergeCell ref="F8:G8"/>
    <mergeCell ref="A9:B9"/>
    <mergeCell ref="C9:E9"/>
    <mergeCell ref="F9:G9"/>
    <mergeCell ref="A10:B10"/>
    <mergeCell ref="C10:E10"/>
    <mergeCell ref="F10:G10"/>
    <mergeCell ref="A11:P11"/>
    <mergeCell ref="A12:P12"/>
    <mergeCell ref="A13:P13"/>
    <mergeCell ref="F19:S19"/>
    <mergeCell ref="B20:C20"/>
    <mergeCell ref="D20:E20"/>
    <mergeCell ref="F20:S20"/>
    <mergeCell ref="B21:C21"/>
    <mergeCell ref="D21:E21"/>
    <mergeCell ref="F21:S21"/>
    <mergeCell ref="B22:C22"/>
    <mergeCell ref="D22:E22"/>
    <mergeCell ref="F22:S22"/>
    <mergeCell ref="B23:C23"/>
    <mergeCell ref="D23:E23"/>
    <mergeCell ref="F23:S23"/>
    <mergeCell ref="B24:C24"/>
    <mergeCell ref="D24:E24"/>
    <mergeCell ref="F24:S24"/>
  </mergeCells>
  <phoneticPr fontId="2"/>
  <dataValidations count="5">
    <dataValidation allowBlank="1" showInputMessage="1" showErrorMessage="1" promptTitle="見積書と同一の単位で単価を記載してください。" prompt="見積書が箱単位であれば箱単位の単価_x000a_１本の単価であれば１本の単価を記載_x000a_" sqref="P5:P10" xr:uid="{F9604ABB-B90D-43AD-9EF5-883923433AAF}"/>
    <dataValidation type="list" allowBlank="1" showInputMessage="1" showErrorMessage="1" sqref="S5:S10" xr:uid="{1B8D92E0-9ECA-4B72-901F-911ADB9AB137}">
      <formula1>"8%,10%"</formula1>
    </dataValidation>
    <dataValidation type="list" allowBlank="1" showInputMessage="1" showErrorMessage="1" sqref="B20:B24" xr:uid="{5AC6D0C7-26E9-401F-9DE5-0902CE26C747}">
      <formula1>"冷感タオル,うちわ,扇風機等"</formula1>
    </dataValidation>
    <dataValidation type="list" allowBlank="1" showInputMessage="1" showErrorMessage="1" sqref="A20:A24 A5:B9" xr:uid="{25C80E77-3428-4494-9F30-20C94CACAF99}">
      <formula1>"冷感タオル,うちわ"</formula1>
    </dataValidation>
    <dataValidation imeMode="disabled" allowBlank="1" showInputMessage="1" showErrorMessage="1" promptTitle="数量のみ記載" prompt="数量のみ記載してください。" sqref="H5:H10 J5:J10 L5:L10 N5:N10" xr:uid="{A772A38F-C6EC-4A7A-9739-335C6DCDF4CE}"/>
  </dataValidations>
  <pageMargins left="0.43307086614173229" right="0.43307086614173229" top="0.46" bottom="0.21" header="0.31496062992125984" footer="0.19"/>
  <pageSetup paperSize="9" scale="95" orientation="landscape" r:id="rId1"/>
  <extLst>
    <ext xmlns:x14="http://schemas.microsoft.com/office/spreadsheetml/2009/9/main" uri="{CCE6A557-97BC-4b89-ADB6-D9C93CAAB3DF}">
      <x14:dataValidations xmlns:xm="http://schemas.microsoft.com/office/excel/2006/main" count="1">
        <x14:dataValidation type="list" allowBlank="1" showErrorMessage="1" promptTitle="見積書の数量を記載してください。" xr:uid="{16A3F869-A750-4E42-8C7A-18F0B0DD2914}">
          <x14:formula1>
            <xm:f>Sheet1!$D$2:$D$7</xm:f>
          </x14:formula1>
          <xm:sqref>I5:I10 K5:K10 M5:M10 O5:O10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4"/>
  <sheetViews>
    <sheetView showGridLines="0" zoomScaleNormal="100" zoomScaleSheetLayoutView="90" workbookViewId="0">
      <selection activeCell="R43" sqref="R43:AA43"/>
    </sheetView>
  </sheetViews>
  <sheetFormatPr defaultColWidth="9" defaultRowHeight="13" x14ac:dyDescent="0.2"/>
  <cols>
    <col min="1" max="28" width="3.36328125" style="7" customWidth="1"/>
    <col min="29" max="16384" width="9" style="7"/>
  </cols>
  <sheetData>
    <row r="1" spans="1:28" ht="17.25" customHeight="1" x14ac:dyDescent="0.2">
      <c r="A1" s="7" t="s">
        <v>19</v>
      </c>
      <c r="T1" s="490"/>
      <c r="U1" s="490"/>
      <c r="V1" s="490"/>
      <c r="W1" s="490"/>
      <c r="X1" s="490"/>
      <c r="Y1" s="490"/>
      <c r="Z1" s="490"/>
      <c r="AA1" s="490"/>
    </row>
    <row r="2" spans="1:28" ht="17.25" customHeight="1" x14ac:dyDescent="0.2"/>
    <row r="3" spans="1:28" ht="17.25" customHeight="1" x14ac:dyDescent="0.2">
      <c r="A3" s="444" t="s">
        <v>61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20</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row r="6" spans="1:28" ht="17.25" customHeight="1" x14ac:dyDescent="0.2">
      <c r="A6" s="8"/>
      <c r="B6" s="8"/>
      <c r="C6" s="8"/>
      <c r="D6" s="8"/>
      <c r="E6" s="8"/>
      <c r="F6" s="8"/>
      <c r="G6" s="8"/>
      <c r="H6" s="8"/>
      <c r="I6" s="8"/>
      <c r="J6" s="8"/>
      <c r="K6" s="8"/>
      <c r="L6" s="8"/>
      <c r="M6" s="8"/>
      <c r="N6" s="8"/>
      <c r="O6" s="8"/>
      <c r="P6" s="8"/>
      <c r="Q6" s="8"/>
      <c r="R6" s="8"/>
      <c r="S6" s="8"/>
      <c r="T6" s="8"/>
      <c r="U6" s="8"/>
      <c r="V6" s="8"/>
      <c r="W6" s="8"/>
      <c r="X6" s="8"/>
      <c r="Y6" s="8"/>
      <c r="Z6" s="8"/>
      <c r="AA6" s="8"/>
    </row>
    <row r="7" spans="1:28" ht="17.25" customHeight="1" x14ac:dyDescent="0.2">
      <c r="A7" s="7" t="s">
        <v>255</v>
      </c>
      <c r="B7" s="8"/>
      <c r="C7" s="8"/>
      <c r="D7" s="8"/>
      <c r="E7" s="8"/>
      <c r="F7" s="8"/>
      <c r="G7" s="8"/>
      <c r="H7" s="8"/>
      <c r="I7" s="8"/>
      <c r="J7" s="8"/>
      <c r="K7" s="8"/>
      <c r="L7" s="8"/>
      <c r="M7" s="8"/>
      <c r="N7" s="8"/>
      <c r="O7" s="8"/>
      <c r="P7" s="8"/>
      <c r="Q7" s="8"/>
      <c r="R7" s="8"/>
      <c r="S7" s="8"/>
      <c r="T7" s="8"/>
      <c r="U7" s="8"/>
      <c r="V7" s="8"/>
      <c r="W7" s="8"/>
      <c r="X7" s="8"/>
      <c r="Y7" s="8"/>
      <c r="Z7" s="8"/>
      <c r="AA7" s="8"/>
    </row>
    <row r="8" spans="1:28" ht="17.25" customHeight="1" x14ac:dyDescent="0.2">
      <c r="A8" s="7" t="s">
        <v>256</v>
      </c>
      <c r="B8" s="8"/>
      <c r="C8" s="8"/>
      <c r="D8" s="8"/>
      <c r="E8" s="8"/>
      <c r="F8" s="8"/>
      <c r="G8" s="8"/>
      <c r="H8" s="8"/>
      <c r="I8" s="8"/>
      <c r="J8" s="8"/>
      <c r="K8" s="8"/>
      <c r="L8" s="8"/>
      <c r="M8" s="8"/>
      <c r="N8" s="8"/>
      <c r="O8" s="8"/>
      <c r="P8" s="8"/>
      <c r="Q8" s="8"/>
      <c r="R8" s="8"/>
      <c r="S8" s="8"/>
      <c r="T8" s="8"/>
      <c r="U8" s="8"/>
      <c r="V8" s="8"/>
      <c r="W8" s="8"/>
      <c r="X8" s="8"/>
      <c r="Y8" s="8"/>
      <c r="Z8" s="8"/>
      <c r="AA8" s="8"/>
    </row>
    <row r="9" spans="1:28" ht="17.25" customHeight="1" x14ac:dyDescent="0.2">
      <c r="B9" s="8"/>
      <c r="C9" s="8"/>
      <c r="D9" s="8"/>
      <c r="E9" s="8"/>
      <c r="F9" s="8"/>
      <c r="G9" s="8"/>
      <c r="H9" s="8"/>
      <c r="I9" s="8"/>
      <c r="J9" s="8"/>
      <c r="K9" s="8"/>
      <c r="L9" s="8"/>
      <c r="M9" s="8"/>
      <c r="N9" s="8"/>
      <c r="O9" s="8"/>
      <c r="P9" s="8"/>
      <c r="Q9" s="8"/>
      <c r="R9" s="8"/>
      <c r="S9" s="8"/>
      <c r="T9" s="8"/>
      <c r="U9" s="8"/>
      <c r="V9" s="8"/>
      <c r="W9" s="8"/>
      <c r="X9" s="8"/>
      <c r="Y9" s="8"/>
      <c r="Z9" s="8"/>
      <c r="AA9" s="8"/>
    </row>
    <row r="10" spans="1:28" ht="17.25" customHeight="1" x14ac:dyDescent="0.2">
      <c r="A10" s="444" t="s">
        <v>21</v>
      </c>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row>
    <row r="11" spans="1:28" ht="17.2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8" ht="17.25" customHeight="1" x14ac:dyDescent="0.2">
      <c r="A12" s="10"/>
      <c r="B12" s="10" t="s">
        <v>22</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8" ht="17.25" customHeight="1" x14ac:dyDescent="0.2">
      <c r="A13" s="10"/>
      <c r="B13" s="10"/>
      <c r="C13" s="7" t="s">
        <v>23</v>
      </c>
      <c r="D13" s="125"/>
      <c r="E13" s="125"/>
      <c r="F13" s="125"/>
      <c r="G13" s="125"/>
      <c r="H13" s="125"/>
      <c r="I13" s="1"/>
      <c r="J13" s="2">
        <f>'別紙1-1'!I8</f>
        <v>0</v>
      </c>
      <c r="K13" s="262"/>
      <c r="L13" s="262"/>
      <c r="M13" s="262"/>
      <c r="N13" s="262"/>
      <c r="O13" s="262"/>
      <c r="P13" s="262"/>
      <c r="Q13" s="262"/>
      <c r="R13" s="262"/>
      <c r="S13" s="262"/>
      <c r="T13" s="262"/>
      <c r="U13" s="262"/>
      <c r="V13" s="262"/>
      <c r="W13" s="262"/>
      <c r="X13" s="262"/>
      <c r="Y13" s="262"/>
      <c r="Z13" s="125"/>
      <c r="AA13" s="125"/>
    </row>
    <row r="14" spans="1:28" ht="17.25" customHeight="1" x14ac:dyDescent="0.2">
      <c r="A14" s="10"/>
      <c r="B14" s="10"/>
      <c r="C14" s="7" t="s">
        <v>24</v>
      </c>
      <c r="D14" s="125"/>
      <c r="E14" s="125"/>
      <c r="F14" s="125"/>
      <c r="G14" s="125"/>
      <c r="H14" s="125"/>
      <c r="I14" s="1"/>
      <c r="J14" s="331">
        <f>'別紙1-1'!I9</f>
        <v>0</v>
      </c>
      <c r="K14" s="263"/>
      <c r="L14" s="263"/>
      <c r="M14" s="263"/>
      <c r="N14" s="263"/>
      <c r="O14" s="263"/>
      <c r="P14" s="263"/>
      <c r="Q14" s="263"/>
      <c r="R14" s="263"/>
      <c r="S14" s="263"/>
      <c r="T14" s="263"/>
      <c r="U14" s="263"/>
      <c r="V14" s="263"/>
      <c r="W14" s="263"/>
      <c r="X14" s="263"/>
      <c r="Y14" s="263"/>
      <c r="Z14" s="125"/>
      <c r="AA14" s="125"/>
    </row>
    <row r="15" spans="1:28" ht="17.25" customHeight="1" x14ac:dyDescent="0.2">
      <c r="A15" s="10"/>
      <c r="B15" s="10"/>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row>
    <row r="16" spans="1:28" ht="17.25" customHeight="1" x14ac:dyDescent="0.2">
      <c r="A16" s="10"/>
      <c r="B16" s="10" t="s">
        <v>25</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row>
    <row r="17" spans="1:29" ht="17.25" customHeight="1" x14ac:dyDescent="0.2">
      <c r="A17" s="10"/>
      <c r="B17" s="10"/>
      <c r="C17" s="126" t="s">
        <v>173</v>
      </c>
      <c r="D17" s="6"/>
      <c r="E17" s="5"/>
      <c r="F17" s="5"/>
      <c r="G17" s="5"/>
      <c r="H17" s="5"/>
      <c r="I17" s="5"/>
      <c r="J17" s="5"/>
      <c r="K17" s="5"/>
      <c r="L17" s="125"/>
      <c r="M17" s="125"/>
      <c r="N17" s="125"/>
      <c r="O17" s="125"/>
      <c r="P17" s="125"/>
      <c r="Q17" s="125"/>
      <c r="R17" s="125"/>
      <c r="S17" s="125"/>
      <c r="T17" s="125"/>
      <c r="U17" s="125"/>
      <c r="V17" s="125"/>
      <c r="W17" s="125"/>
      <c r="X17" s="125"/>
      <c r="Y17" s="125"/>
      <c r="Z17" s="125"/>
      <c r="AA17" s="125"/>
    </row>
    <row r="18" spans="1:29" ht="17.25" customHeight="1"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9" ht="17.25" customHeight="1" x14ac:dyDescent="0.2">
      <c r="A19" s="10"/>
      <c r="B19" s="10" t="s">
        <v>26</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17.25" customHeight="1" x14ac:dyDescent="0.2">
      <c r="A20" s="10"/>
      <c r="B20" s="10"/>
      <c r="C20" s="10" t="s">
        <v>27</v>
      </c>
      <c r="E20" s="10"/>
      <c r="F20" s="10"/>
      <c r="G20" s="10"/>
      <c r="H20" s="10"/>
      <c r="I20" s="10"/>
      <c r="J20" s="10"/>
      <c r="K20" s="10"/>
      <c r="L20" s="10"/>
      <c r="M20" s="10"/>
      <c r="N20" s="10"/>
      <c r="O20" s="10"/>
      <c r="P20" s="10"/>
      <c r="Q20" s="10"/>
      <c r="R20" s="10"/>
      <c r="S20" s="10"/>
      <c r="T20" s="10"/>
      <c r="U20" s="10"/>
      <c r="V20" s="10"/>
      <c r="W20" s="10"/>
      <c r="X20" s="10"/>
      <c r="Y20" s="10"/>
      <c r="Z20" s="10"/>
      <c r="AA20" s="10"/>
    </row>
    <row r="21" spans="1:29" ht="17.25" customHeight="1" x14ac:dyDescent="0.2">
      <c r="A21" s="10"/>
      <c r="B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17.25" customHeight="1" x14ac:dyDescent="0.2">
      <c r="A22" s="10"/>
      <c r="B22" s="10" t="s">
        <v>28</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9" ht="17.25" customHeight="1" x14ac:dyDescent="0.2">
      <c r="A23" s="10"/>
      <c r="B23" s="10"/>
      <c r="C23" s="10" t="s">
        <v>29</v>
      </c>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9" ht="17.2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9" ht="17.25" customHeight="1" x14ac:dyDescent="0.2">
      <c r="A25" s="10"/>
      <c r="B25" s="10"/>
      <c r="C25" s="491" t="s">
        <v>172</v>
      </c>
      <c r="D25" s="491"/>
      <c r="E25" s="491"/>
      <c r="F25" s="491"/>
      <c r="G25" s="491"/>
      <c r="H25" s="491"/>
      <c r="I25" s="10"/>
      <c r="J25" s="10"/>
      <c r="K25" s="10"/>
      <c r="L25" s="10"/>
      <c r="M25" s="10"/>
      <c r="N25" s="10"/>
      <c r="O25" s="10"/>
      <c r="P25" s="10"/>
      <c r="Q25" s="10"/>
      <c r="R25" s="10"/>
      <c r="S25" s="10"/>
      <c r="T25" s="10"/>
      <c r="U25" s="10"/>
      <c r="V25" s="10"/>
      <c r="W25" s="10"/>
      <c r="X25" s="10"/>
      <c r="Y25" s="10"/>
      <c r="Z25" s="10"/>
      <c r="AA25" s="10"/>
    </row>
    <row r="26" spans="1:29" ht="17.2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9" ht="17.25" customHeight="1" x14ac:dyDescent="0.2">
      <c r="A27" s="10"/>
      <c r="B27" s="10"/>
      <c r="C27" s="494" t="s">
        <v>30</v>
      </c>
      <c r="D27" s="495"/>
      <c r="E27" s="495"/>
      <c r="F27" s="496"/>
      <c r="G27" s="497" t="s">
        <v>31</v>
      </c>
      <c r="H27" s="495"/>
      <c r="I27" s="495"/>
      <c r="J27" s="495"/>
      <c r="K27" s="495"/>
      <c r="L27" s="495"/>
      <c r="M27" s="495"/>
      <c r="N27" s="495"/>
      <c r="O27" s="496"/>
      <c r="P27" s="497" t="s">
        <v>32</v>
      </c>
      <c r="Q27" s="495"/>
      <c r="R27" s="495"/>
      <c r="S27" s="495"/>
      <c r="T27" s="495"/>
      <c r="U27" s="495"/>
      <c r="V27" s="495"/>
      <c r="W27" s="495"/>
      <c r="X27" s="496"/>
      <c r="Y27" s="504" t="s">
        <v>33</v>
      </c>
      <c r="Z27" s="504"/>
      <c r="AA27" s="505"/>
      <c r="AB27" s="10"/>
      <c r="AC27" s="10"/>
    </row>
    <row r="28" spans="1:29" ht="17.25" customHeight="1" x14ac:dyDescent="0.2">
      <c r="A28" s="10"/>
      <c r="B28" s="10"/>
      <c r="C28" s="506"/>
      <c r="D28" s="507"/>
      <c r="E28" s="507"/>
      <c r="F28" s="508"/>
      <c r="G28" s="512"/>
      <c r="H28" s="507"/>
      <c r="I28" s="507"/>
      <c r="J28" s="507"/>
      <c r="K28" s="507"/>
      <c r="L28" s="507"/>
      <c r="M28" s="507"/>
      <c r="N28" s="507"/>
      <c r="O28" s="508"/>
      <c r="P28" s="512"/>
      <c r="Q28" s="507"/>
      <c r="R28" s="507"/>
      <c r="S28" s="507"/>
      <c r="T28" s="507"/>
      <c r="U28" s="507"/>
      <c r="V28" s="507"/>
      <c r="W28" s="507"/>
      <c r="X28" s="508"/>
      <c r="Y28" s="486"/>
      <c r="Z28" s="486"/>
      <c r="AA28" s="487"/>
      <c r="AB28" s="10"/>
      <c r="AC28" s="10"/>
    </row>
    <row r="29" spans="1:29" ht="17.25" customHeight="1" x14ac:dyDescent="0.2">
      <c r="A29" s="10"/>
      <c r="B29" s="10"/>
      <c r="C29" s="509"/>
      <c r="D29" s="510"/>
      <c r="E29" s="510"/>
      <c r="F29" s="511"/>
      <c r="G29" s="513"/>
      <c r="H29" s="510"/>
      <c r="I29" s="510"/>
      <c r="J29" s="510"/>
      <c r="K29" s="510"/>
      <c r="L29" s="510"/>
      <c r="M29" s="510"/>
      <c r="N29" s="510"/>
      <c r="O29" s="511"/>
      <c r="P29" s="513"/>
      <c r="Q29" s="510"/>
      <c r="R29" s="510"/>
      <c r="S29" s="510"/>
      <c r="T29" s="510"/>
      <c r="U29" s="510"/>
      <c r="V29" s="510"/>
      <c r="W29" s="510"/>
      <c r="X29" s="511"/>
      <c r="Y29" s="488"/>
      <c r="Z29" s="488"/>
      <c r="AA29" s="489"/>
      <c r="AB29" s="10"/>
      <c r="AC29" s="10"/>
    </row>
    <row r="30" spans="1:29" ht="17.25" customHeight="1" x14ac:dyDescent="0.2">
      <c r="A30" s="10"/>
      <c r="B30" s="10"/>
      <c r="C30" s="8"/>
      <c r="D30" s="8"/>
      <c r="E30" s="8"/>
      <c r="F30" s="8"/>
      <c r="G30" s="8"/>
      <c r="H30" s="8"/>
      <c r="I30" s="8"/>
      <c r="J30" s="8"/>
      <c r="K30" s="8"/>
      <c r="L30" s="8"/>
      <c r="M30" s="8"/>
      <c r="N30" s="8"/>
      <c r="O30" s="8"/>
      <c r="P30" s="8"/>
      <c r="Q30" s="8"/>
      <c r="R30" s="8"/>
      <c r="S30" s="8"/>
      <c r="T30" s="8"/>
      <c r="U30" s="8"/>
      <c r="V30" s="8"/>
      <c r="W30" s="8"/>
      <c r="X30" s="8"/>
      <c r="Y30" s="8"/>
      <c r="Z30" s="10"/>
      <c r="AA30" s="10"/>
    </row>
    <row r="31" spans="1:29" ht="17.25" customHeight="1" x14ac:dyDescent="0.2">
      <c r="A31" s="127"/>
      <c r="B31" s="127"/>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7"/>
      <c r="AA31" s="127"/>
      <c r="AB31" s="129"/>
    </row>
    <row r="32" spans="1:29" ht="17.25" customHeight="1" x14ac:dyDescent="0.2">
      <c r="A32" s="10"/>
      <c r="B32" s="10"/>
      <c r="C32" s="8"/>
      <c r="D32" s="8"/>
      <c r="E32" s="8"/>
      <c r="F32" s="8"/>
      <c r="G32" s="8"/>
      <c r="H32" s="8"/>
      <c r="I32" s="8"/>
      <c r="J32" s="8"/>
      <c r="K32" s="8"/>
      <c r="L32" s="8"/>
      <c r="M32" s="8"/>
      <c r="N32" s="8"/>
      <c r="O32" s="8"/>
      <c r="P32" s="8"/>
      <c r="Q32" s="8"/>
      <c r="R32" s="8"/>
      <c r="S32" s="8"/>
      <c r="T32" s="8"/>
      <c r="U32" s="8"/>
      <c r="V32" s="8"/>
      <c r="W32" s="8"/>
      <c r="X32" s="8"/>
      <c r="Y32" s="8"/>
      <c r="Z32" s="10"/>
      <c r="AA32" s="10"/>
    </row>
    <row r="33" spans="1:30" ht="17.25" customHeight="1" x14ac:dyDescent="0.2">
      <c r="A33" s="7" t="s">
        <v>34</v>
      </c>
      <c r="C33" s="8"/>
      <c r="D33" s="8"/>
      <c r="E33" s="8"/>
      <c r="F33" s="8"/>
      <c r="G33" s="8"/>
      <c r="H33" s="8"/>
      <c r="I33" s="8"/>
      <c r="J33" s="8"/>
      <c r="K33" s="8"/>
      <c r="L33" s="8"/>
      <c r="M33" s="8"/>
      <c r="N33" s="8"/>
      <c r="O33" s="8"/>
      <c r="P33" s="8"/>
      <c r="Q33" s="8"/>
      <c r="R33" s="8"/>
      <c r="S33" s="8"/>
      <c r="T33" s="8"/>
      <c r="U33" s="8"/>
      <c r="V33" s="8"/>
      <c r="W33" s="8"/>
      <c r="X33" s="8"/>
      <c r="Y33" s="8"/>
      <c r="Z33" s="8"/>
      <c r="AA33" s="8"/>
    </row>
    <row r="34" spans="1:30" ht="17.25" customHeight="1" x14ac:dyDescent="0.2"/>
    <row r="35" spans="1:30" ht="17.25" customHeight="1" x14ac:dyDescent="0.2">
      <c r="B35" s="499" t="s">
        <v>177</v>
      </c>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row>
    <row r="36" spans="1:30" ht="17.25" customHeight="1" x14ac:dyDescent="0.2">
      <c r="B36" s="499"/>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9"/>
    </row>
    <row r="37" spans="1:30" ht="17.25" customHeight="1" x14ac:dyDescent="0.2">
      <c r="B37" s="499"/>
      <c r="C37" s="499"/>
      <c r="D37" s="499"/>
      <c r="E37" s="499"/>
      <c r="F37" s="499"/>
      <c r="G37" s="499"/>
      <c r="H37" s="499"/>
      <c r="I37" s="499"/>
      <c r="J37" s="499"/>
      <c r="K37" s="499"/>
      <c r="L37" s="499"/>
      <c r="M37" s="499"/>
      <c r="N37" s="499"/>
      <c r="O37" s="499"/>
      <c r="P37" s="499"/>
      <c r="Q37" s="499"/>
      <c r="R37" s="499"/>
      <c r="S37" s="499"/>
      <c r="T37" s="499"/>
      <c r="U37" s="499"/>
      <c r="V37" s="499"/>
      <c r="W37" s="499"/>
      <c r="X37" s="499"/>
      <c r="Y37" s="499"/>
      <c r="Z37" s="499"/>
    </row>
    <row r="38" spans="1:30" ht="17.25" customHeight="1" x14ac:dyDescent="0.2">
      <c r="AD38" s="7" t="s">
        <v>176</v>
      </c>
    </row>
    <row r="39" spans="1:30" ht="17.25" customHeight="1" x14ac:dyDescent="0.2"/>
    <row r="40" spans="1:30" ht="17.25" customHeight="1" x14ac:dyDescent="0.2">
      <c r="C40" s="491" t="s">
        <v>172</v>
      </c>
      <c r="D40" s="491"/>
      <c r="E40" s="491"/>
      <c r="F40" s="491"/>
      <c r="G40" s="491"/>
      <c r="H40" s="491"/>
    </row>
    <row r="41" spans="1:30" ht="34.5" customHeight="1" x14ac:dyDescent="0.2">
      <c r="J41" s="130"/>
      <c r="K41" s="130"/>
      <c r="L41" s="130"/>
      <c r="M41" s="498" t="s">
        <v>2</v>
      </c>
      <c r="N41" s="498"/>
      <c r="O41" s="498"/>
      <c r="P41" s="498"/>
      <c r="Q41" s="131"/>
      <c r="R41" s="500"/>
      <c r="S41" s="500"/>
      <c r="T41" s="500"/>
      <c r="U41" s="500"/>
      <c r="V41" s="500"/>
      <c r="W41" s="500"/>
      <c r="X41" s="500"/>
      <c r="Y41" s="500"/>
      <c r="Z41" s="500"/>
      <c r="AA41" s="500"/>
    </row>
    <row r="42" spans="1:30" ht="34.5" customHeight="1" x14ac:dyDescent="0.2">
      <c r="J42" s="130" t="s">
        <v>0</v>
      </c>
      <c r="K42" s="130"/>
      <c r="L42" s="130"/>
      <c r="M42" s="492" t="s">
        <v>3</v>
      </c>
      <c r="N42" s="493"/>
      <c r="O42" s="493"/>
      <c r="P42" s="493"/>
      <c r="Q42" s="131"/>
      <c r="R42" s="501"/>
      <c r="S42" s="501"/>
      <c r="T42" s="501"/>
      <c r="U42" s="501"/>
      <c r="V42" s="501"/>
      <c r="W42" s="501"/>
      <c r="X42" s="501"/>
      <c r="Y42" s="501"/>
      <c r="Z42" s="501"/>
      <c r="AA42" s="501"/>
    </row>
    <row r="43" spans="1:30" ht="34.5" customHeight="1" x14ac:dyDescent="0.2">
      <c r="J43" s="130"/>
      <c r="K43" s="130"/>
      <c r="L43" s="130"/>
      <c r="M43" s="503" t="s">
        <v>261</v>
      </c>
      <c r="N43" s="493"/>
      <c r="O43" s="493"/>
      <c r="P43" s="493"/>
      <c r="Q43" s="132"/>
      <c r="R43" s="502"/>
      <c r="S43" s="502"/>
      <c r="T43" s="502"/>
      <c r="U43" s="502"/>
      <c r="V43" s="502"/>
      <c r="W43" s="502"/>
      <c r="X43" s="502"/>
      <c r="Y43" s="502"/>
      <c r="Z43" s="502"/>
      <c r="AA43" s="502"/>
      <c r="AC43" s="145" t="s">
        <v>167</v>
      </c>
    </row>
    <row r="44" spans="1:30" ht="19.5" customHeight="1" x14ac:dyDescent="0.2">
      <c r="J44" s="130"/>
      <c r="K44" s="130"/>
      <c r="L44" s="130"/>
      <c r="M44" s="492"/>
      <c r="N44" s="492"/>
      <c r="O44" s="492"/>
      <c r="P44" s="492"/>
      <c r="Q44" s="131"/>
      <c r="R44" s="131"/>
      <c r="S44" s="131"/>
      <c r="T44" s="131"/>
      <c r="U44" s="131"/>
      <c r="V44" s="131"/>
      <c r="W44" s="131"/>
      <c r="X44" s="131"/>
      <c r="Y44" s="131"/>
      <c r="Z44" s="131"/>
    </row>
  </sheetData>
  <mergeCells count="22">
    <mergeCell ref="M42:P42"/>
    <mergeCell ref="M44:P44"/>
    <mergeCell ref="C27:F27"/>
    <mergeCell ref="G27:O27"/>
    <mergeCell ref="P27:X27"/>
    <mergeCell ref="M41:P41"/>
    <mergeCell ref="B35:Z37"/>
    <mergeCell ref="R41:AA41"/>
    <mergeCell ref="R42:AA42"/>
    <mergeCell ref="R43:AA43"/>
    <mergeCell ref="M43:P43"/>
    <mergeCell ref="Y27:AA27"/>
    <mergeCell ref="C28:F29"/>
    <mergeCell ref="G28:O29"/>
    <mergeCell ref="P28:X29"/>
    <mergeCell ref="C40:H40"/>
    <mergeCell ref="Y28:AA29"/>
    <mergeCell ref="T1:AA1"/>
    <mergeCell ref="A3:AB3"/>
    <mergeCell ref="A4:AB4"/>
    <mergeCell ref="A10:AB10"/>
    <mergeCell ref="C25:H25"/>
  </mergeCells>
  <phoneticPr fontId="2"/>
  <printOptions horizontalCentered="1"/>
  <pageMargins left="0.35" right="0.33" top="0.52" bottom="0.51" header="0.51181102362204722" footer="0.51181102362204722"/>
  <pageSetup paperSize="9"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40"/>
  <sheetViews>
    <sheetView showGridLines="0" topLeftCell="A13" zoomScaleNormal="100" zoomScaleSheetLayoutView="90" workbookViewId="0">
      <selection activeCell="AM29" sqref="AM29"/>
    </sheetView>
  </sheetViews>
  <sheetFormatPr defaultColWidth="3.36328125" defaultRowHeight="17.25" customHeight="1" x14ac:dyDescent="0.2"/>
  <cols>
    <col min="1" max="16384" width="3.36328125" style="130"/>
  </cols>
  <sheetData>
    <row r="1" spans="1:29" ht="17.25" customHeight="1" x14ac:dyDescent="0.2">
      <c r="A1" s="130" t="s">
        <v>229</v>
      </c>
      <c r="T1" s="492"/>
      <c r="U1" s="492"/>
      <c r="V1" s="492"/>
      <c r="W1" s="492"/>
      <c r="X1" s="492"/>
      <c r="Y1" s="492"/>
      <c r="Z1" s="492"/>
      <c r="AA1" s="492"/>
    </row>
    <row r="3" spans="1:29" ht="17.25" customHeight="1" x14ac:dyDescent="0.2">
      <c r="A3" s="444" t="s">
        <v>61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9" ht="17.25" customHeight="1" x14ac:dyDescent="0.2">
      <c r="A4" s="534" t="s">
        <v>48</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row>
    <row r="5" spans="1:29" ht="17.25" customHeight="1" x14ac:dyDescent="0.2">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7.25" customHeight="1" x14ac:dyDescent="0.2">
      <c r="B6" s="279">
        <v>1</v>
      </c>
      <c r="C6" s="130" t="s">
        <v>221</v>
      </c>
      <c r="I6" s="2"/>
      <c r="J6" s="1"/>
      <c r="K6" s="1"/>
      <c r="L6" s="1"/>
      <c r="M6" s="1"/>
      <c r="N6" s="1"/>
      <c r="O6" s="1"/>
      <c r="P6" s="1"/>
      <c r="Q6" s="1"/>
      <c r="R6" s="1"/>
      <c r="S6" s="1"/>
      <c r="T6" s="1"/>
      <c r="U6" s="1"/>
      <c r="V6" s="1"/>
      <c r="W6" s="1"/>
      <c r="X6" s="1"/>
    </row>
    <row r="8" spans="1:29" ht="17.25" customHeight="1" x14ac:dyDescent="0.2">
      <c r="B8" s="279">
        <v>2</v>
      </c>
      <c r="C8" s="130" t="s">
        <v>277</v>
      </c>
      <c r="H8" s="134"/>
      <c r="I8" s="134"/>
      <c r="J8" s="535"/>
      <c r="K8" s="535"/>
      <c r="L8" s="535"/>
      <c r="M8" s="130" t="s">
        <v>37</v>
      </c>
      <c r="T8" s="536"/>
      <c r="U8" s="536"/>
      <c r="V8" s="536"/>
      <c r="W8" s="143"/>
    </row>
    <row r="10" spans="1:29" ht="17.25" customHeight="1" x14ac:dyDescent="0.2">
      <c r="B10" s="279">
        <v>3</v>
      </c>
      <c r="C10" s="130" t="s">
        <v>223</v>
      </c>
    </row>
    <row r="11" spans="1:29" ht="17.25" customHeight="1" x14ac:dyDescent="0.2">
      <c r="C11" s="543" t="s">
        <v>38</v>
      </c>
      <c r="D11" s="544"/>
      <c r="E11" s="544"/>
      <c r="F11" s="544"/>
      <c r="G11" s="544"/>
      <c r="H11" s="544"/>
      <c r="I11" s="525" t="s">
        <v>114</v>
      </c>
      <c r="J11" s="526"/>
      <c r="K11" s="526"/>
      <c r="L11" s="527"/>
      <c r="M11" s="525" t="s">
        <v>39</v>
      </c>
      <c r="N11" s="526"/>
      <c r="O11" s="526"/>
      <c r="P11" s="527"/>
      <c r="Q11" s="525" t="s">
        <v>230</v>
      </c>
      <c r="R11" s="526"/>
      <c r="S11" s="526"/>
      <c r="T11" s="527"/>
      <c r="U11" s="525" t="s">
        <v>40</v>
      </c>
      <c r="V11" s="526"/>
      <c r="W11" s="526"/>
      <c r="X11" s="281"/>
      <c r="Y11" s="281"/>
      <c r="Z11" s="281"/>
      <c r="AA11" s="281"/>
      <c r="AB11" s="135"/>
    </row>
    <row r="12" spans="1:29" ht="17.25" customHeight="1" x14ac:dyDescent="0.2">
      <c r="C12" s="528" t="s">
        <v>164</v>
      </c>
      <c r="D12" s="529"/>
      <c r="E12" s="529"/>
      <c r="F12" s="529"/>
      <c r="G12" s="529"/>
      <c r="H12" s="529"/>
      <c r="I12" s="539">
        <f>$J$8*9</f>
        <v>0</v>
      </c>
      <c r="J12" s="540"/>
      <c r="K12" s="540"/>
      <c r="L12" s="282" t="s">
        <v>232</v>
      </c>
      <c r="M12" s="514"/>
      <c r="N12" s="515"/>
      <c r="O12" s="515"/>
      <c r="P12" s="282" t="s">
        <v>232</v>
      </c>
      <c r="Q12" s="514"/>
      <c r="R12" s="515"/>
      <c r="S12" s="515"/>
      <c r="T12" s="282" t="s">
        <v>232</v>
      </c>
      <c r="U12" s="291" t="s">
        <v>262</v>
      </c>
      <c r="V12" s="292"/>
      <c r="W12" s="292"/>
      <c r="X12" s="292"/>
      <c r="Y12" s="292"/>
      <c r="Z12" s="292"/>
      <c r="AA12" s="292"/>
      <c r="AB12" s="136"/>
      <c r="AC12" s="144"/>
    </row>
    <row r="13" spans="1:29" ht="17.25" customHeight="1" x14ac:dyDescent="0.2">
      <c r="C13" s="528" t="s">
        <v>165</v>
      </c>
      <c r="D13" s="529"/>
      <c r="E13" s="529"/>
      <c r="F13" s="529"/>
      <c r="G13" s="529"/>
      <c r="H13" s="529"/>
      <c r="I13" s="539">
        <f>$J$8*9</f>
        <v>0</v>
      </c>
      <c r="J13" s="540"/>
      <c r="K13" s="540"/>
      <c r="L13" s="282" t="s">
        <v>233</v>
      </c>
      <c r="M13" s="514"/>
      <c r="N13" s="515"/>
      <c r="O13" s="515"/>
      <c r="P13" s="282" t="s">
        <v>233</v>
      </c>
      <c r="Q13" s="514"/>
      <c r="R13" s="515"/>
      <c r="S13" s="515"/>
      <c r="T13" s="282" t="s">
        <v>233</v>
      </c>
      <c r="U13" s="291" t="s">
        <v>263</v>
      </c>
      <c r="V13" s="292"/>
      <c r="W13" s="292"/>
      <c r="X13" s="292"/>
      <c r="Y13" s="292"/>
      <c r="Z13" s="292"/>
      <c r="AA13" s="293"/>
      <c r="AB13" s="137"/>
    </row>
    <row r="14" spans="1:29" ht="17.25" customHeight="1" x14ac:dyDescent="0.2">
      <c r="C14" s="532" t="s">
        <v>157</v>
      </c>
      <c r="D14" s="533"/>
      <c r="E14" s="533"/>
      <c r="F14" s="533"/>
      <c r="G14" s="533"/>
      <c r="H14" s="533"/>
      <c r="I14" s="537">
        <f>$J$8*15</f>
        <v>0</v>
      </c>
      <c r="J14" s="538"/>
      <c r="K14" s="538"/>
      <c r="L14" s="290" t="s">
        <v>231</v>
      </c>
      <c r="M14" s="516"/>
      <c r="N14" s="517"/>
      <c r="O14" s="517"/>
      <c r="P14" s="290" t="s">
        <v>231</v>
      </c>
      <c r="Q14" s="516"/>
      <c r="R14" s="517"/>
      <c r="S14" s="517"/>
      <c r="T14" s="290" t="s">
        <v>231</v>
      </c>
      <c r="U14" s="294" t="s">
        <v>264</v>
      </c>
      <c r="V14" s="295"/>
      <c r="W14" s="295"/>
      <c r="X14" s="295"/>
      <c r="Y14" s="295"/>
      <c r="Z14" s="295"/>
      <c r="AA14" s="295"/>
      <c r="AB14" s="136"/>
      <c r="AC14" s="144"/>
    </row>
    <row r="15" spans="1:29" ht="17.25" customHeight="1" x14ac:dyDescent="0.2">
      <c r="C15" s="530" t="s">
        <v>166</v>
      </c>
      <c r="D15" s="531"/>
      <c r="E15" s="531"/>
      <c r="F15" s="531"/>
      <c r="G15" s="531"/>
      <c r="H15" s="531"/>
      <c r="I15" s="541">
        <f>$J$8*1</f>
        <v>0</v>
      </c>
      <c r="J15" s="542"/>
      <c r="K15" s="542"/>
      <c r="L15" s="283" t="s">
        <v>234</v>
      </c>
      <c r="M15" s="518"/>
      <c r="N15" s="519"/>
      <c r="O15" s="519"/>
      <c r="P15" s="283" t="s">
        <v>234</v>
      </c>
      <c r="Q15" s="518"/>
      <c r="R15" s="519"/>
      <c r="S15" s="519"/>
      <c r="T15" s="283" t="s">
        <v>234</v>
      </c>
      <c r="U15" s="296" t="s">
        <v>265</v>
      </c>
      <c r="V15" s="297"/>
      <c r="W15" s="297"/>
      <c r="X15" s="297"/>
      <c r="Y15" s="297"/>
      <c r="Z15" s="297"/>
      <c r="AA15" s="297"/>
      <c r="AB15" s="137"/>
    </row>
    <row r="16" spans="1:29" ht="17.25" customHeight="1" x14ac:dyDescent="0.2">
      <c r="C16" s="520"/>
      <c r="D16" s="521"/>
      <c r="E16" s="521"/>
      <c r="F16" s="521"/>
      <c r="G16" s="521"/>
      <c r="H16" s="521"/>
      <c r="I16" s="284"/>
      <c r="J16" s="285"/>
      <c r="K16" s="285"/>
      <c r="L16" s="286"/>
      <c r="M16" s="518"/>
      <c r="N16" s="519"/>
      <c r="O16" s="519"/>
      <c r="P16" s="286"/>
      <c r="Q16" s="547"/>
      <c r="R16" s="548"/>
      <c r="S16" s="548"/>
      <c r="T16" s="286"/>
      <c r="U16" s="284"/>
      <c r="V16" s="285"/>
      <c r="W16" s="285"/>
      <c r="X16" s="285"/>
      <c r="Y16" s="285"/>
      <c r="Z16" s="285"/>
      <c r="AA16" s="285"/>
      <c r="AB16" s="137"/>
    </row>
    <row r="17" spans="1:28" ht="17.25" customHeight="1" x14ac:dyDescent="0.2">
      <c r="C17" s="520"/>
      <c r="D17" s="521"/>
      <c r="E17" s="521"/>
      <c r="F17" s="521"/>
      <c r="G17" s="521"/>
      <c r="H17" s="521"/>
      <c r="I17" s="284"/>
      <c r="J17" s="285"/>
      <c r="K17" s="285"/>
      <c r="L17" s="286"/>
      <c r="M17" s="518"/>
      <c r="N17" s="519"/>
      <c r="O17" s="519"/>
      <c r="P17" s="286"/>
      <c r="Q17" s="547"/>
      <c r="R17" s="548"/>
      <c r="S17" s="548"/>
      <c r="T17" s="286"/>
      <c r="U17" s="284"/>
      <c r="V17" s="285"/>
      <c r="W17" s="285"/>
      <c r="X17" s="285"/>
      <c r="Y17" s="285"/>
      <c r="Z17" s="285"/>
      <c r="AA17" s="285"/>
      <c r="AB17" s="137"/>
    </row>
    <row r="18" spans="1:28" ht="17.25" customHeight="1" x14ac:dyDescent="0.2">
      <c r="C18" s="520"/>
      <c r="D18" s="521"/>
      <c r="E18" s="521"/>
      <c r="F18" s="521"/>
      <c r="G18" s="521"/>
      <c r="H18" s="521"/>
      <c r="I18" s="284"/>
      <c r="J18" s="285"/>
      <c r="K18" s="285"/>
      <c r="L18" s="286"/>
      <c r="M18" s="518"/>
      <c r="N18" s="519"/>
      <c r="O18" s="519"/>
      <c r="P18" s="286"/>
      <c r="Q18" s="547"/>
      <c r="R18" s="548"/>
      <c r="S18" s="548"/>
      <c r="T18" s="286"/>
      <c r="U18" s="284"/>
      <c r="V18" s="285"/>
      <c r="W18" s="285"/>
      <c r="X18" s="285"/>
      <c r="Y18" s="285"/>
      <c r="Z18" s="285"/>
      <c r="AA18" s="285"/>
      <c r="AB18" s="137"/>
    </row>
    <row r="19" spans="1:28" ht="17.25" customHeight="1" x14ac:dyDescent="0.2">
      <c r="C19" s="523"/>
      <c r="D19" s="524"/>
      <c r="E19" s="524"/>
      <c r="F19" s="524"/>
      <c r="G19" s="524"/>
      <c r="H19" s="524"/>
      <c r="I19" s="287"/>
      <c r="J19" s="288"/>
      <c r="K19" s="288"/>
      <c r="L19" s="289"/>
      <c r="M19" s="545"/>
      <c r="N19" s="546"/>
      <c r="O19" s="546"/>
      <c r="P19" s="289"/>
      <c r="Q19" s="545"/>
      <c r="R19" s="546"/>
      <c r="S19" s="546"/>
      <c r="T19" s="289"/>
      <c r="U19" s="287"/>
      <c r="V19" s="288"/>
      <c r="W19" s="288"/>
      <c r="X19" s="288"/>
      <c r="Y19" s="288"/>
      <c r="Z19" s="288"/>
      <c r="AA19" s="288"/>
      <c r="AB19" s="137"/>
    </row>
    <row r="20" spans="1:28" ht="17.25" customHeight="1" x14ac:dyDescent="0.2">
      <c r="C20" s="138"/>
    </row>
    <row r="21" spans="1:28" ht="17.25" customHeight="1" x14ac:dyDescent="0.2">
      <c r="B21" s="279">
        <v>4</v>
      </c>
      <c r="C21" s="130" t="s">
        <v>224</v>
      </c>
      <c r="H21" s="328"/>
      <c r="I21" s="4"/>
      <c r="J21" s="4"/>
      <c r="K21" s="4"/>
      <c r="L21" s="4"/>
      <c r="M21" s="4"/>
      <c r="N21" s="4"/>
      <c r="O21" s="278"/>
      <c r="P21" s="278"/>
      <c r="Q21" s="278"/>
      <c r="R21" s="8"/>
      <c r="S21" s="278"/>
      <c r="T21" s="7"/>
      <c r="U21" s="7"/>
      <c r="V21" s="7"/>
      <c r="W21" s="7"/>
    </row>
    <row r="22" spans="1:28" ht="17.25" customHeight="1" x14ac:dyDescent="0.2">
      <c r="K22" s="7"/>
      <c r="L22" s="7"/>
      <c r="M22" s="7"/>
      <c r="Q22" s="278"/>
      <c r="R22" s="278"/>
      <c r="S22" s="278"/>
      <c r="T22" s="7"/>
      <c r="U22" s="7"/>
      <c r="V22" s="7"/>
      <c r="W22" s="7"/>
    </row>
    <row r="23" spans="1:28" ht="17.25" customHeight="1" x14ac:dyDescent="0.2">
      <c r="B23" s="279">
        <v>5</v>
      </c>
      <c r="C23" s="130" t="s">
        <v>225</v>
      </c>
      <c r="H23" s="328"/>
      <c r="I23" s="4"/>
      <c r="J23" s="4"/>
      <c r="K23" s="4"/>
      <c r="L23" s="4"/>
      <c r="M23" s="4"/>
      <c r="N23" s="4"/>
      <c r="P23" s="278"/>
      <c r="Q23" s="278"/>
      <c r="R23" s="278"/>
      <c r="S23" s="278"/>
      <c r="T23" s="7"/>
      <c r="U23" s="7"/>
      <c r="V23" s="7"/>
      <c r="W23" s="7"/>
    </row>
    <row r="24" spans="1:28" ht="17.25" customHeight="1" x14ac:dyDescent="0.2">
      <c r="B24" s="279"/>
      <c r="K24" s="7"/>
      <c r="L24" s="7"/>
      <c r="M24" s="7"/>
      <c r="N24" s="278"/>
      <c r="O24" s="278"/>
      <c r="P24" s="278"/>
      <c r="Q24" s="278"/>
      <c r="R24" s="278"/>
      <c r="S24" s="278"/>
      <c r="T24" s="7"/>
      <c r="U24" s="7"/>
      <c r="V24" s="7"/>
      <c r="W24" s="7"/>
    </row>
    <row r="25" spans="1:28" ht="17.25" customHeight="1" x14ac:dyDescent="0.2">
      <c r="B25" s="279">
        <v>6</v>
      </c>
      <c r="C25" s="130" t="s">
        <v>226</v>
      </c>
      <c r="H25" s="4"/>
      <c r="I25" s="4"/>
      <c r="J25" s="4"/>
      <c r="K25" s="4"/>
      <c r="L25" s="4"/>
      <c r="M25" s="4"/>
      <c r="N25" s="4"/>
      <c r="O25" s="7"/>
      <c r="P25" s="7"/>
      <c r="Q25" s="7"/>
      <c r="R25" s="7"/>
      <c r="S25" s="7"/>
      <c r="T25" s="7"/>
      <c r="U25" s="7"/>
      <c r="V25" s="7"/>
      <c r="W25" s="7"/>
    </row>
    <row r="27" spans="1:28" ht="17.25" customHeight="1" x14ac:dyDescent="0.2">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row>
    <row r="29" spans="1:28" ht="17.25" customHeight="1" x14ac:dyDescent="0.2">
      <c r="A29" s="130" t="s">
        <v>34</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row>
    <row r="31" spans="1:28" ht="17.25" customHeight="1" x14ac:dyDescent="0.2">
      <c r="A31" s="280"/>
      <c r="B31" s="522" t="s">
        <v>235</v>
      </c>
      <c r="C31" s="522"/>
      <c r="D31" s="522"/>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280"/>
    </row>
    <row r="32" spans="1:28" ht="17.25" customHeight="1" x14ac:dyDescent="0.2">
      <c r="A32" s="280"/>
      <c r="B32" s="522"/>
      <c r="C32" s="522"/>
      <c r="D32" s="522"/>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280"/>
    </row>
    <row r="33" spans="1:29" ht="17.25" customHeight="1" x14ac:dyDescent="0.2">
      <c r="A33" s="280"/>
      <c r="B33" s="522"/>
      <c r="C33" s="522"/>
      <c r="D33" s="522"/>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280"/>
    </row>
    <row r="34" spans="1:29" ht="17.25" customHeight="1" x14ac:dyDescent="0.2">
      <c r="A34" s="280"/>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row>
    <row r="35" spans="1:29" s="7" customFormat="1" ht="17.25" customHeight="1" x14ac:dyDescent="0.2"/>
    <row r="36" spans="1:29" s="7" customFormat="1" ht="17.25" customHeight="1" x14ac:dyDescent="0.2">
      <c r="C36" s="491" t="s">
        <v>172</v>
      </c>
      <c r="D36" s="491"/>
      <c r="E36" s="491"/>
      <c r="F36" s="491"/>
      <c r="G36" s="491"/>
      <c r="H36" s="491"/>
    </row>
    <row r="37" spans="1:29" s="7" customFormat="1" ht="34.5" customHeight="1" x14ac:dyDescent="0.2">
      <c r="J37" s="130"/>
      <c r="K37" s="130"/>
      <c r="L37" s="130"/>
      <c r="M37" s="498" t="s">
        <v>2</v>
      </c>
      <c r="N37" s="498"/>
      <c r="O37" s="498"/>
      <c r="P37" s="498"/>
      <c r="Q37" s="131"/>
      <c r="R37" s="500"/>
      <c r="S37" s="500"/>
      <c r="T37" s="500"/>
      <c r="U37" s="500"/>
      <c r="V37" s="500"/>
      <c r="W37" s="500"/>
      <c r="X37" s="500"/>
      <c r="Y37" s="500"/>
      <c r="Z37" s="500"/>
      <c r="AA37" s="500"/>
    </row>
    <row r="38" spans="1:29" s="7" customFormat="1" ht="34.5" customHeight="1" x14ac:dyDescent="0.2">
      <c r="J38" s="130" t="s">
        <v>0</v>
      </c>
      <c r="K38" s="130"/>
      <c r="L38" s="130"/>
      <c r="M38" s="492" t="s">
        <v>3</v>
      </c>
      <c r="N38" s="493"/>
      <c r="O38" s="493"/>
      <c r="P38" s="493"/>
      <c r="Q38" s="131"/>
      <c r="R38" s="501"/>
      <c r="S38" s="501"/>
      <c r="T38" s="501"/>
      <c r="U38" s="501"/>
      <c r="V38" s="501"/>
      <c r="W38" s="501"/>
      <c r="X38" s="501"/>
      <c r="Y38" s="501"/>
      <c r="Z38" s="501"/>
      <c r="AA38" s="501"/>
    </row>
    <row r="39" spans="1:29" s="7" customFormat="1" ht="34.5" customHeight="1" x14ac:dyDescent="0.2">
      <c r="J39" s="130"/>
      <c r="K39" s="130"/>
      <c r="L39" s="130"/>
      <c r="M39" s="503" t="s">
        <v>261</v>
      </c>
      <c r="N39" s="493"/>
      <c r="O39" s="493"/>
      <c r="P39" s="493"/>
      <c r="Q39" s="132"/>
      <c r="R39" s="502"/>
      <c r="S39" s="502"/>
      <c r="T39" s="502"/>
      <c r="U39" s="502"/>
      <c r="V39" s="502"/>
      <c r="W39" s="502"/>
      <c r="X39" s="502"/>
      <c r="Y39" s="502"/>
      <c r="Z39" s="502"/>
      <c r="AA39" s="502"/>
      <c r="AC39" s="145" t="s">
        <v>167</v>
      </c>
    </row>
    <row r="40" spans="1:29" s="7" customFormat="1" ht="17.25" customHeight="1" x14ac:dyDescent="0.2">
      <c r="J40" s="130"/>
      <c r="K40" s="130"/>
      <c r="L40" s="130"/>
      <c r="M40" s="492"/>
      <c r="N40" s="492"/>
      <c r="O40" s="492"/>
      <c r="P40" s="492"/>
      <c r="Q40" s="131"/>
      <c r="R40" s="131"/>
      <c r="S40" s="131"/>
      <c r="T40" s="131"/>
      <c r="U40" s="131"/>
      <c r="V40" s="131"/>
      <c r="W40" s="131"/>
      <c r="X40" s="131"/>
      <c r="Y40" s="131"/>
      <c r="Z40" s="131"/>
    </row>
  </sheetData>
  <mergeCells count="47">
    <mergeCell ref="M16:O16"/>
    <mergeCell ref="M17:O17"/>
    <mergeCell ref="M18:O18"/>
    <mergeCell ref="M19:O19"/>
    <mergeCell ref="Q19:S19"/>
    <mergeCell ref="Q18:S18"/>
    <mergeCell ref="Q17:S17"/>
    <mergeCell ref="Q16:S16"/>
    <mergeCell ref="C16:H16"/>
    <mergeCell ref="I11:L11"/>
    <mergeCell ref="I14:K14"/>
    <mergeCell ref="I12:K12"/>
    <mergeCell ref="I13:K13"/>
    <mergeCell ref="I15:K15"/>
    <mergeCell ref="C11:H11"/>
    <mergeCell ref="T1:AA1"/>
    <mergeCell ref="A3:AB3"/>
    <mergeCell ref="A4:AB4"/>
    <mergeCell ref="J8:L8"/>
    <mergeCell ref="T8:V8"/>
    <mergeCell ref="M11:P11"/>
    <mergeCell ref="Q11:T11"/>
    <mergeCell ref="U11:W11"/>
    <mergeCell ref="C13:H13"/>
    <mergeCell ref="C15:H15"/>
    <mergeCell ref="C14:H14"/>
    <mergeCell ref="C12:H12"/>
    <mergeCell ref="M14:O14"/>
    <mergeCell ref="M15:O15"/>
    <mergeCell ref="M12:O12"/>
    <mergeCell ref="M13:O13"/>
    <mergeCell ref="C36:H36"/>
    <mergeCell ref="M40:P40"/>
    <mergeCell ref="M39:P39"/>
    <mergeCell ref="R39:AA39"/>
    <mergeCell ref="Q12:S12"/>
    <mergeCell ref="Q13:S13"/>
    <mergeCell ref="Q14:S14"/>
    <mergeCell ref="Q15:S15"/>
    <mergeCell ref="C17:H17"/>
    <mergeCell ref="R38:AA38"/>
    <mergeCell ref="R37:AA37"/>
    <mergeCell ref="M37:P37"/>
    <mergeCell ref="M38:P38"/>
    <mergeCell ref="B31:AA33"/>
    <mergeCell ref="C18:H18"/>
    <mergeCell ref="C19:H19"/>
  </mergeCells>
  <phoneticPr fontId="2"/>
  <pageMargins left="0.49" right="0.23" top="0.55000000000000004" bottom="0.57999999999999996"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3"/>
  <sheetViews>
    <sheetView showGridLines="0" topLeftCell="A3" zoomScaleNormal="100" zoomScaleSheetLayoutView="90" workbookViewId="0">
      <selection activeCell="C28" sqref="C28:H28"/>
    </sheetView>
  </sheetViews>
  <sheetFormatPr defaultColWidth="3.36328125" defaultRowHeight="13" x14ac:dyDescent="0.2"/>
  <cols>
    <col min="1" max="16384" width="3.36328125" style="7"/>
  </cols>
  <sheetData>
    <row r="1" spans="1:28" ht="17.25" customHeight="1" x14ac:dyDescent="0.2">
      <c r="A1" s="7" t="s">
        <v>41</v>
      </c>
      <c r="T1" s="490"/>
      <c r="U1" s="490"/>
      <c r="V1" s="490"/>
      <c r="W1" s="490"/>
      <c r="X1" s="490"/>
      <c r="Y1" s="490"/>
      <c r="Z1" s="490"/>
      <c r="AA1" s="490"/>
      <c r="AB1" s="490"/>
    </row>
    <row r="2" spans="1:28" ht="17.25" customHeight="1" x14ac:dyDescent="0.2"/>
    <row r="3" spans="1:28" ht="17.25" customHeight="1" x14ac:dyDescent="0.2">
      <c r="A3" s="444" t="s">
        <v>61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42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row>
    <row r="6" spans="1:28" ht="17.25" customHeight="1" x14ac:dyDescent="0.2">
      <c r="A6" s="8"/>
      <c r="B6" s="8"/>
      <c r="C6" s="8"/>
      <c r="D6" s="8"/>
      <c r="E6" s="8"/>
      <c r="F6" s="8"/>
      <c r="G6" s="8"/>
      <c r="H6" s="8"/>
      <c r="I6" s="8"/>
      <c r="J6" s="8"/>
      <c r="K6" s="8"/>
      <c r="L6" s="8"/>
      <c r="M6" s="8"/>
      <c r="N6" s="8"/>
      <c r="O6" s="8"/>
      <c r="P6" s="8"/>
      <c r="Q6" s="8"/>
      <c r="R6" s="8"/>
      <c r="S6" s="8"/>
      <c r="T6" s="8"/>
      <c r="U6" s="8"/>
      <c r="V6" s="8"/>
      <c r="W6" s="8"/>
      <c r="X6" s="8"/>
      <c r="Y6" s="8"/>
      <c r="Z6" s="8"/>
      <c r="AA6" s="8"/>
      <c r="AB6" s="8"/>
    </row>
    <row r="7" spans="1:28" ht="17.25" customHeight="1" x14ac:dyDescent="0.2">
      <c r="A7" s="298">
        <v>1</v>
      </c>
      <c r="B7" s="299" t="s">
        <v>240</v>
      </c>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2">
      <c r="A8" s="10"/>
      <c r="B8" s="550"/>
      <c r="C8" s="550"/>
      <c r="D8" s="550"/>
      <c r="E8" s="550"/>
      <c r="F8" s="550"/>
      <c r="G8" s="550"/>
      <c r="H8" s="550"/>
      <c r="I8" s="550"/>
      <c r="J8" s="550"/>
      <c r="K8" s="550"/>
      <c r="L8" s="550"/>
      <c r="M8" s="550"/>
      <c r="N8" s="550"/>
      <c r="O8" s="550"/>
      <c r="P8" s="550"/>
      <c r="Q8" s="550"/>
      <c r="R8" s="550"/>
      <c r="S8" s="550"/>
      <c r="T8" s="550"/>
      <c r="U8" s="550"/>
      <c r="V8" s="550"/>
      <c r="W8" s="550"/>
      <c r="X8" s="550"/>
      <c r="Y8" s="550"/>
      <c r="Z8" s="550"/>
      <c r="AA8" s="125"/>
      <c r="AB8" s="125"/>
    </row>
    <row r="9" spans="1:28" ht="17.25" customHeight="1" x14ac:dyDescent="0.2">
      <c r="A9" s="10"/>
      <c r="B9" s="550"/>
      <c r="C9" s="550"/>
      <c r="D9" s="550"/>
      <c r="E9" s="550"/>
      <c r="F9" s="550"/>
      <c r="G9" s="550"/>
      <c r="H9" s="550"/>
      <c r="I9" s="550"/>
      <c r="J9" s="550"/>
      <c r="K9" s="550"/>
      <c r="L9" s="550"/>
      <c r="M9" s="550"/>
      <c r="N9" s="550"/>
      <c r="O9" s="550"/>
      <c r="P9" s="550"/>
      <c r="Q9" s="550"/>
      <c r="R9" s="550"/>
      <c r="S9" s="550"/>
      <c r="T9" s="550"/>
      <c r="U9" s="550"/>
      <c r="V9" s="550"/>
      <c r="W9" s="550"/>
      <c r="X9" s="550"/>
      <c r="Y9" s="550"/>
      <c r="Z9" s="550"/>
      <c r="AA9" s="125"/>
      <c r="AB9" s="125"/>
    </row>
    <row r="10" spans="1:28" ht="17.2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8" ht="17.25" customHeight="1" x14ac:dyDescent="0.2">
      <c r="A11" s="298">
        <v>2</v>
      </c>
      <c r="B11" s="299" t="s">
        <v>241</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8" ht="17.25" customHeight="1" x14ac:dyDescent="0.2">
      <c r="A12" s="10"/>
      <c r="B12" s="550"/>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10"/>
    </row>
    <row r="13" spans="1:28" ht="17.25" customHeight="1" x14ac:dyDescent="0.2">
      <c r="A13" s="10"/>
      <c r="B13" s="550"/>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10"/>
    </row>
    <row r="14" spans="1:28" ht="17.25" customHeight="1" x14ac:dyDescent="0.2"/>
    <row r="15" spans="1:28" ht="17.25" customHeight="1" x14ac:dyDescent="0.2">
      <c r="A15" s="298">
        <v>3</v>
      </c>
      <c r="B15" s="300" t="s">
        <v>242</v>
      </c>
    </row>
    <row r="16" spans="1:28" ht="17.25" customHeight="1" x14ac:dyDescent="0.2">
      <c r="B16" s="549"/>
      <c r="C16" s="549"/>
      <c r="D16" s="549"/>
      <c r="E16" s="549"/>
      <c r="F16" s="549"/>
      <c r="G16" s="549"/>
      <c r="H16" s="549"/>
      <c r="I16" s="549"/>
      <c r="J16" s="549"/>
      <c r="K16" s="549"/>
      <c r="L16" s="549"/>
      <c r="M16" s="549"/>
      <c r="N16" s="549"/>
      <c r="O16" s="549"/>
      <c r="P16" s="549"/>
      <c r="Q16" s="549"/>
      <c r="R16" s="549"/>
      <c r="S16" s="549"/>
      <c r="T16" s="549"/>
      <c r="U16" s="549"/>
      <c r="V16" s="549"/>
      <c r="W16" s="549"/>
      <c r="X16" s="549"/>
      <c r="Y16" s="549"/>
      <c r="Z16" s="549"/>
    </row>
    <row r="17" spans="1:29" ht="17.25" customHeight="1" x14ac:dyDescent="0.2">
      <c r="B17" s="549"/>
      <c r="C17" s="549"/>
      <c r="D17" s="549"/>
      <c r="E17" s="549"/>
      <c r="F17" s="549"/>
      <c r="G17" s="549"/>
      <c r="H17" s="549"/>
      <c r="I17" s="549"/>
      <c r="J17" s="549"/>
      <c r="K17" s="549"/>
      <c r="L17" s="549"/>
      <c r="M17" s="549"/>
      <c r="N17" s="549"/>
      <c r="O17" s="549"/>
      <c r="P17" s="549"/>
      <c r="Q17" s="549"/>
      <c r="R17" s="549"/>
      <c r="S17" s="549"/>
      <c r="T17" s="549"/>
      <c r="U17" s="549"/>
      <c r="V17" s="549"/>
      <c r="W17" s="549"/>
      <c r="X17" s="549"/>
      <c r="Y17" s="549"/>
      <c r="Z17" s="549"/>
    </row>
    <row r="18" spans="1:29" ht="17.25" customHeight="1" x14ac:dyDescent="0.2"/>
    <row r="19" spans="1:29" ht="17.25" customHeight="1" x14ac:dyDescent="0.2"/>
    <row r="20" spans="1:29" ht="17.25" customHeight="1" x14ac:dyDescent="0.2"/>
    <row r="21" spans="1:29" ht="17.25" customHeight="1" x14ac:dyDescent="0.2"/>
    <row r="22" spans="1:29" ht="17.25" customHeight="1" x14ac:dyDescent="0.2">
      <c r="A22" s="7" t="s">
        <v>34</v>
      </c>
      <c r="C22" s="8"/>
      <c r="D22" s="8"/>
      <c r="E22" s="8"/>
      <c r="F22" s="8"/>
      <c r="G22" s="8"/>
      <c r="H22" s="8"/>
      <c r="I22" s="8"/>
      <c r="J22" s="8"/>
      <c r="K22" s="8"/>
      <c r="L22" s="8"/>
      <c r="M22" s="8"/>
      <c r="N22" s="8"/>
      <c r="O22" s="8"/>
      <c r="P22" s="8"/>
      <c r="Q22" s="8"/>
      <c r="R22" s="8"/>
      <c r="S22" s="8"/>
      <c r="T22" s="8"/>
      <c r="U22" s="8"/>
      <c r="V22" s="8"/>
      <c r="W22" s="8"/>
      <c r="X22" s="8"/>
      <c r="Y22" s="8"/>
      <c r="Z22" s="8"/>
      <c r="AA22" s="8"/>
      <c r="AB22" s="8"/>
    </row>
    <row r="23" spans="1:29" ht="17.25" customHeight="1" x14ac:dyDescent="0.2"/>
    <row r="24" spans="1:29" ht="17.25" customHeight="1" x14ac:dyDescent="0.2">
      <c r="B24" s="499" t="s">
        <v>251</v>
      </c>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row>
    <row r="25" spans="1:29" ht="17.25" customHeight="1" x14ac:dyDescent="0.2">
      <c r="B25" s="499"/>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row>
    <row r="26" spans="1:29" ht="17.25" customHeight="1" x14ac:dyDescent="0.2">
      <c r="B26" s="499"/>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row>
    <row r="27" spans="1:29" ht="17.25" customHeight="1" x14ac:dyDescent="0.2"/>
    <row r="28" spans="1:29" ht="17.25" customHeight="1" x14ac:dyDescent="0.2">
      <c r="C28" s="491" t="s">
        <v>172</v>
      </c>
      <c r="D28" s="491"/>
      <c r="E28" s="491"/>
      <c r="F28" s="491"/>
      <c r="G28" s="491"/>
      <c r="H28" s="491"/>
    </row>
    <row r="29" spans="1:29" ht="34.5" customHeight="1" x14ac:dyDescent="0.2">
      <c r="J29" s="130"/>
      <c r="K29" s="130"/>
      <c r="L29" s="130"/>
      <c r="M29" s="498" t="s">
        <v>2</v>
      </c>
      <c r="N29" s="498"/>
      <c r="O29" s="498"/>
      <c r="P29" s="498"/>
      <c r="Q29" s="131"/>
      <c r="R29" s="500"/>
      <c r="S29" s="500"/>
      <c r="T29" s="500"/>
      <c r="U29" s="500"/>
      <c r="V29" s="500"/>
      <c r="W29" s="500"/>
      <c r="X29" s="500"/>
      <c r="Y29" s="500"/>
      <c r="Z29" s="500"/>
      <c r="AA29" s="500"/>
    </row>
    <row r="30" spans="1:29" ht="34.5" customHeight="1" x14ac:dyDescent="0.2">
      <c r="J30" s="130" t="s">
        <v>0</v>
      </c>
      <c r="K30" s="130"/>
      <c r="L30" s="130"/>
      <c r="M30" s="492" t="s">
        <v>3</v>
      </c>
      <c r="N30" s="493"/>
      <c r="O30" s="493"/>
      <c r="P30" s="493"/>
      <c r="Q30" s="131"/>
      <c r="R30" s="501"/>
      <c r="S30" s="501"/>
      <c r="T30" s="501"/>
      <c r="U30" s="501"/>
      <c r="V30" s="501"/>
      <c r="W30" s="501"/>
      <c r="X30" s="501"/>
      <c r="Y30" s="501"/>
      <c r="Z30" s="501"/>
      <c r="AA30" s="501"/>
    </row>
    <row r="31" spans="1:29" ht="34.5" customHeight="1" x14ac:dyDescent="0.2">
      <c r="J31" s="130"/>
      <c r="K31" s="130"/>
      <c r="L31" s="130"/>
      <c r="M31" s="503" t="s">
        <v>261</v>
      </c>
      <c r="N31" s="493"/>
      <c r="O31" s="493"/>
      <c r="P31" s="493"/>
      <c r="Q31" s="132"/>
      <c r="R31" s="502"/>
      <c r="S31" s="502"/>
      <c r="T31" s="502"/>
      <c r="U31" s="502"/>
      <c r="V31" s="502"/>
      <c r="W31" s="502"/>
      <c r="X31" s="502"/>
      <c r="Y31" s="502"/>
      <c r="Z31" s="502"/>
      <c r="AA31" s="502"/>
      <c r="AC31" s="145" t="s">
        <v>167</v>
      </c>
    </row>
    <row r="32" spans="1:29" ht="19.5" customHeight="1" x14ac:dyDescent="0.2">
      <c r="J32" s="130"/>
      <c r="K32" s="130"/>
      <c r="L32" s="130"/>
      <c r="M32" s="492"/>
      <c r="N32" s="492"/>
      <c r="O32" s="492"/>
      <c r="P32" s="492"/>
      <c r="Q32" s="131"/>
      <c r="R32" s="131"/>
      <c r="S32" s="131"/>
      <c r="T32" s="131"/>
      <c r="U32" s="131"/>
      <c r="V32" s="131"/>
      <c r="W32" s="131"/>
      <c r="X32" s="131"/>
      <c r="Y32" s="131"/>
      <c r="Z32" s="131"/>
      <c r="AA32" s="131"/>
    </row>
    <row r="33" ht="17.25" customHeight="1" x14ac:dyDescent="0.2"/>
  </sheetData>
  <mergeCells count="15">
    <mergeCell ref="B16:Z17"/>
    <mergeCell ref="B8:Z9"/>
    <mergeCell ref="M32:P32"/>
    <mergeCell ref="T1:AB1"/>
    <mergeCell ref="A4:AB4"/>
    <mergeCell ref="M29:P29"/>
    <mergeCell ref="M30:P30"/>
    <mergeCell ref="A3:AB3"/>
    <mergeCell ref="M31:P31"/>
    <mergeCell ref="R29:AA29"/>
    <mergeCell ref="R30:AA30"/>
    <mergeCell ref="R31:AA31"/>
    <mergeCell ref="B24:Z26"/>
    <mergeCell ref="B12:Z13"/>
    <mergeCell ref="C28:H28"/>
  </mergeCells>
  <phoneticPr fontId="2"/>
  <pageMargins left="0.51181102362204722" right="0.23622047244094491" top="0.59055118110236227"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46"/>
  <sheetViews>
    <sheetView showGridLines="0" zoomScaleNormal="100" zoomScaleSheetLayoutView="90" workbookViewId="0">
      <selection activeCell="D41" sqref="D41"/>
    </sheetView>
  </sheetViews>
  <sheetFormatPr defaultColWidth="3.36328125" defaultRowHeight="13" x14ac:dyDescent="0.2"/>
  <cols>
    <col min="1" max="16384" width="3.36328125" style="7"/>
  </cols>
  <sheetData>
    <row r="1" spans="1:28" ht="17.25" customHeight="1" x14ac:dyDescent="0.2">
      <c r="A1" s="278" t="s">
        <v>336</v>
      </c>
      <c r="T1" s="490"/>
      <c r="U1" s="490"/>
      <c r="V1" s="490"/>
      <c r="W1" s="490"/>
      <c r="X1" s="490"/>
      <c r="Y1" s="490"/>
      <c r="Z1" s="490"/>
    </row>
    <row r="2" spans="1:28" ht="17.25" customHeight="1" x14ac:dyDescent="0.2"/>
    <row r="3" spans="1:28" ht="17.25" customHeight="1" x14ac:dyDescent="0.2">
      <c r="A3" s="444" t="s">
        <v>60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49</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row>
    <row r="6" spans="1:28" ht="17.25" customHeight="1" x14ac:dyDescent="0.2">
      <c r="A6" s="8"/>
      <c r="B6" s="8"/>
      <c r="C6" s="8"/>
      <c r="D6" s="8"/>
      <c r="E6" s="8"/>
      <c r="F6" s="8"/>
      <c r="G6" s="8"/>
      <c r="H6" s="8"/>
      <c r="I6" s="8"/>
      <c r="J6" s="8"/>
      <c r="K6" s="8"/>
      <c r="L6" s="8"/>
      <c r="M6" s="8"/>
      <c r="N6" s="8"/>
      <c r="O6" s="8"/>
      <c r="P6" s="8"/>
      <c r="Q6" s="8"/>
      <c r="R6" s="8"/>
      <c r="S6" s="8"/>
      <c r="T6" s="8"/>
      <c r="U6" s="8"/>
      <c r="V6" s="8"/>
      <c r="W6" s="8"/>
      <c r="X6" s="8"/>
      <c r="Y6" s="8"/>
      <c r="Z6" s="8"/>
    </row>
    <row r="7" spans="1:28" ht="17.25" customHeight="1" x14ac:dyDescent="0.2">
      <c r="A7" s="561" t="s">
        <v>337</v>
      </c>
      <c r="B7" s="561"/>
      <c r="C7" s="561"/>
      <c r="D7" s="561"/>
      <c r="E7" s="561"/>
      <c r="F7" s="561"/>
      <c r="G7" s="561"/>
      <c r="H7" s="561"/>
      <c r="I7" s="561"/>
      <c r="J7" s="561"/>
      <c r="K7" s="561"/>
      <c r="L7" s="561"/>
      <c r="M7" s="561"/>
      <c r="N7" s="561"/>
      <c r="O7" s="561"/>
      <c r="P7" s="561"/>
      <c r="Q7" s="561"/>
      <c r="R7" s="561"/>
      <c r="S7" s="561"/>
      <c r="T7" s="561"/>
      <c r="U7" s="561"/>
      <c r="V7" s="561"/>
      <c r="W7" s="561"/>
      <c r="X7" s="561"/>
      <c r="Y7" s="561"/>
      <c r="Z7" s="561"/>
    </row>
    <row r="8" spans="1:28" s="130" customFormat="1" ht="17.25" customHeight="1" x14ac:dyDescent="0.2">
      <c r="A8" s="561"/>
      <c r="B8" s="561"/>
      <c r="C8" s="561"/>
      <c r="D8" s="561"/>
      <c r="E8" s="561"/>
      <c r="F8" s="561"/>
      <c r="G8" s="561"/>
      <c r="H8" s="561"/>
      <c r="I8" s="561"/>
      <c r="J8" s="561"/>
      <c r="K8" s="561"/>
      <c r="L8" s="561"/>
      <c r="M8" s="561"/>
      <c r="N8" s="561"/>
      <c r="O8" s="561"/>
      <c r="P8" s="561"/>
      <c r="Q8" s="561"/>
      <c r="R8" s="561"/>
      <c r="S8" s="561"/>
      <c r="T8" s="561"/>
      <c r="U8" s="561"/>
      <c r="V8" s="561"/>
      <c r="W8" s="561"/>
      <c r="X8" s="561"/>
      <c r="Y8" s="561"/>
      <c r="Z8" s="561"/>
    </row>
    <row r="9" spans="1:28" s="130" customFormat="1" ht="17.25" customHeight="1" x14ac:dyDescent="0.2"/>
    <row r="10" spans="1:28" ht="17.25" customHeight="1" x14ac:dyDescent="0.2">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8" ht="17.25" customHeight="1" x14ac:dyDescent="0.2">
      <c r="A11" s="10" t="s">
        <v>67</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8" ht="17.25" customHeight="1" x14ac:dyDescent="0.2">
      <c r="A12" s="10"/>
      <c r="B12" s="559" t="s">
        <v>50</v>
      </c>
      <c r="C12" s="559"/>
      <c r="D12" s="559"/>
      <c r="E12" s="559"/>
      <c r="F12" s="559"/>
      <c r="G12" s="559"/>
      <c r="H12" s="559"/>
      <c r="I12" s="559"/>
      <c r="J12" s="559"/>
      <c r="K12" s="556" t="s">
        <v>51</v>
      </c>
      <c r="L12" s="557"/>
      <c r="M12" s="557"/>
      <c r="N12" s="557"/>
      <c r="O12" s="557"/>
      <c r="P12" s="557"/>
      <c r="Q12" s="557"/>
      <c r="R12" s="557"/>
      <c r="S12" s="557"/>
      <c r="T12" s="558"/>
      <c r="U12" s="556" t="s">
        <v>66</v>
      </c>
      <c r="V12" s="557"/>
      <c r="W12" s="557"/>
      <c r="X12" s="557"/>
      <c r="Y12" s="557"/>
      <c r="Z12" s="558"/>
    </row>
    <row r="13" spans="1:28" ht="17.25" customHeight="1" x14ac:dyDescent="0.2">
      <c r="A13" s="10"/>
      <c r="B13" s="551"/>
      <c r="C13" s="552"/>
      <c r="D13" s="552"/>
      <c r="E13" s="552"/>
      <c r="F13" s="552"/>
      <c r="G13" s="552"/>
      <c r="H13" s="552"/>
      <c r="I13" s="552"/>
      <c r="J13" s="553"/>
      <c r="K13" s="551"/>
      <c r="L13" s="552"/>
      <c r="M13" s="552"/>
      <c r="N13" s="552"/>
      <c r="O13" s="552"/>
      <c r="P13" s="552"/>
      <c r="Q13" s="552"/>
      <c r="R13" s="552"/>
      <c r="S13" s="552"/>
      <c r="T13" s="553"/>
      <c r="U13" s="551"/>
      <c r="V13" s="552"/>
      <c r="W13" s="552"/>
      <c r="X13" s="552"/>
      <c r="Y13" s="552"/>
      <c r="Z13" s="553"/>
    </row>
    <row r="14" spans="1:28" ht="17.25" customHeight="1" x14ac:dyDescent="0.2">
      <c r="A14" s="10"/>
      <c r="B14" s="551"/>
      <c r="C14" s="552"/>
      <c r="D14" s="552"/>
      <c r="E14" s="552"/>
      <c r="F14" s="552"/>
      <c r="G14" s="552"/>
      <c r="H14" s="552"/>
      <c r="I14" s="552"/>
      <c r="J14" s="553"/>
      <c r="K14" s="551"/>
      <c r="L14" s="552"/>
      <c r="M14" s="552"/>
      <c r="N14" s="552"/>
      <c r="O14" s="552"/>
      <c r="P14" s="552"/>
      <c r="Q14" s="552"/>
      <c r="R14" s="552"/>
      <c r="S14" s="552"/>
      <c r="T14" s="553"/>
      <c r="U14" s="551"/>
      <c r="V14" s="552"/>
      <c r="W14" s="552"/>
      <c r="X14" s="552"/>
      <c r="Y14" s="552"/>
      <c r="Z14" s="553"/>
    </row>
    <row r="15" spans="1:28" ht="17.25" customHeight="1" x14ac:dyDescent="0.2">
      <c r="A15" s="10"/>
      <c r="B15" s="551"/>
      <c r="C15" s="552"/>
      <c r="D15" s="552"/>
      <c r="E15" s="552"/>
      <c r="F15" s="552"/>
      <c r="G15" s="552"/>
      <c r="H15" s="552"/>
      <c r="I15" s="552"/>
      <c r="J15" s="553"/>
      <c r="K15" s="551"/>
      <c r="L15" s="552"/>
      <c r="M15" s="552"/>
      <c r="N15" s="552"/>
      <c r="O15" s="552"/>
      <c r="P15" s="552"/>
      <c r="Q15" s="552"/>
      <c r="R15" s="552"/>
      <c r="S15" s="552"/>
      <c r="T15" s="553"/>
      <c r="U15" s="551"/>
      <c r="V15" s="552"/>
      <c r="W15" s="552"/>
      <c r="X15" s="552"/>
      <c r="Y15" s="552"/>
      <c r="Z15" s="553"/>
    </row>
    <row r="16" spans="1:28" ht="17.25" customHeight="1" x14ac:dyDescent="0.2">
      <c r="A16" s="10"/>
      <c r="B16" s="551"/>
      <c r="C16" s="552"/>
      <c r="D16" s="552"/>
      <c r="E16" s="552"/>
      <c r="F16" s="552"/>
      <c r="G16" s="552"/>
      <c r="H16" s="552"/>
      <c r="I16" s="552"/>
      <c r="J16" s="553"/>
      <c r="K16" s="551"/>
      <c r="L16" s="552"/>
      <c r="M16" s="552"/>
      <c r="N16" s="552"/>
      <c r="O16" s="552"/>
      <c r="P16" s="552"/>
      <c r="Q16" s="552"/>
      <c r="R16" s="552"/>
      <c r="S16" s="552"/>
      <c r="T16" s="553"/>
      <c r="U16" s="551"/>
      <c r="V16" s="552"/>
      <c r="W16" s="552"/>
      <c r="X16" s="552"/>
      <c r="Y16" s="552"/>
      <c r="Z16" s="553"/>
    </row>
    <row r="17" spans="1:26" ht="17.25" customHeight="1" x14ac:dyDescent="0.2">
      <c r="A17" s="10"/>
      <c r="B17" s="551"/>
      <c r="C17" s="552"/>
      <c r="D17" s="552"/>
      <c r="E17" s="552"/>
      <c r="F17" s="552"/>
      <c r="G17" s="552"/>
      <c r="H17" s="552"/>
      <c r="I17" s="552"/>
      <c r="J17" s="553"/>
      <c r="K17" s="551"/>
      <c r="L17" s="552"/>
      <c r="M17" s="552"/>
      <c r="N17" s="552"/>
      <c r="O17" s="552"/>
      <c r="P17" s="552"/>
      <c r="Q17" s="552"/>
      <c r="R17" s="552"/>
      <c r="S17" s="552"/>
      <c r="T17" s="553"/>
      <c r="U17" s="551"/>
      <c r="V17" s="552"/>
      <c r="W17" s="552"/>
      <c r="X17" s="552"/>
      <c r="Y17" s="552"/>
      <c r="Z17" s="553"/>
    </row>
    <row r="18" spans="1:26" ht="17.25" customHeight="1" x14ac:dyDescent="0.2">
      <c r="A18" s="10"/>
      <c r="B18" s="551"/>
      <c r="C18" s="552"/>
      <c r="D18" s="552"/>
      <c r="E18" s="552"/>
      <c r="F18" s="552"/>
      <c r="G18" s="552"/>
      <c r="H18" s="552"/>
      <c r="I18" s="552"/>
      <c r="J18" s="553"/>
      <c r="K18" s="551"/>
      <c r="L18" s="552"/>
      <c r="M18" s="552"/>
      <c r="N18" s="552"/>
      <c r="O18" s="552"/>
      <c r="P18" s="552"/>
      <c r="Q18" s="552"/>
      <c r="R18" s="552"/>
      <c r="S18" s="552"/>
      <c r="T18" s="553"/>
      <c r="U18" s="551"/>
      <c r="V18" s="552"/>
      <c r="W18" s="552"/>
      <c r="X18" s="552"/>
      <c r="Y18" s="552"/>
      <c r="Z18" s="553"/>
    </row>
    <row r="19" spans="1:26" ht="17.25" customHeight="1" x14ac:dyDescent="0.2">
      <c r="A19" s="10"/>
      <c r="B19" s="141"/>
      <c r="C19" s="141"/>
      <c r="D19" s="141"/>
      <c r="E19" s="141"/>
      <c r="F19" s="141"/>
      <c r="G19" s="141"/>
      <c r="H19" s="141"/>
      <c r="I19" s="141"/>
      <c r="J19" s="141"/>
      <c r="K19" s="10"/>
      <c r="L19" s="10"/>
      <c r="M19" s="10"/>
      <c r="N19" s="10"/>
      <c r="O19" s="10"/>
      <c r="P19" s="10"/>
      <c r="Q19" s="10"/>
      <c r="R19" s="10"/>
      <c r="S19" s="10"/>
      <c r="T19" s="10"/>
      <c r="U19" s="10"/>
      <c r="V19" s="10"/>
      <c r="W19" s="10"/>
      <c r="X19" s="10"/>
      <c r="Y19" s="10"/>
    </row>
    <row r="20" spans="1:26" ht="17.25" customHeight="1" x14ac:dyDescent="0.2">
      <c r="A20" s="10" t="s">
        <v>152</v>
      </c>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26" ht="17.25" customHeight="1" x14ac:dyDescent="0.2">
      <c r="A21" s="10"/>
      <c r="D21" s="10"/>
      <c r="E21" s="10"/>
      <c r="F21" s="10"/>
      <c r="G21" s="10"/>
      <c r="H21" s="10"/>
      <c r="I21" s="10"/>
      <c r="J21" s="10"/>
      <c r="K21" s="10"/>
      <c r="L21" s="10"/>
      <c r="M21" s="10"/>
      <c r="N21" s="10"/>
      <c r="O21" s="10"/>
      <c r="P21" s="10"/>
      <c r="Q21" s="10"/>
      <c r="R21" s="10"/>
      <c r="S21" s="10"/>
      <c r="T21" s="10"/>
      <c r="U21" s="10"/>
      <c r="V21" s="10"/>
      <c r="W21" s="10"/>
      <c r="X21" s="10"/>
      <c r="Y21" s="10"/>
    </row>
    <row r="22" spans="1:26" ht="17.25" customHeight="1" x14ac:dyDescent="0.2">
      <c r="A22" s="10"/>
      <c r="B22" s="264" t="s">
        <v>214</v>
      </c>
      <c r="C22" s="7" t="s">
        <v>52</v>
      </c>
      <c r="D22" s="10"/>
      <c r="E22" s="10"/>
      <c r="F22" s="10"/>
      <c r="G22" s="10"/>
      <c r="H22" s="10"/>
      <c r="I22" s="10"/>
      <c r="J22" s="10"/>
      <c r="K22" s="10"/>
      <c r="L22" s="10"/>
      <c r="M22" s="10"/>
      <c r="N22" s="10"/>
      <c r="O22" s="10"/>
      <c r="P22" s="10"/>
      <c r="Q22" s="10"/>
      <c r="R22" s="10"/>
      <c r="S22" s="10"/>
      <c r="T22" s="10"/>
      <c r="U22" s="10"/>
      <c r="V22" s="10"/>
      <c r="W22" s="10"/>
      <c r="X22" s="10"/>
      <c r="Y22" s="10"/>
    </row>
    <row r="23" spans="1:26" ht="17.25" customHeight="1" x14ac:dyDescent="0.2">
      <c r="B23" s="264" t="s">
        <v>7</v>
      </c>
      <c r="C23" s="7" t="s">
        <v>53</v>
      </c>
    </row>
    <row r="24" spans="1:26" ht="17.25" customHeight="1" x14ac:dyDescent="0.2">
      <c r="B24" s="264" t="s">
        <v>7</v>
      </c>
      <c r="C24" s="7" t="s">
        <v>54</v>
      </c>
    </row>
    <row r="25" spans="1:26" ht="17.25" customHeight="1" x14ac:dyDescent="0.2">
      <c r="B25" s="264" t="s">
        <v>7</v>
      </c>
      <c r="C25" s="7" t="s">
        <v>55</v>
      </c>
    </row>
    <row r="26" spans="1:26" ht="17.25" customHeight="1" x14ac:dyDescent="0.2"/>
    <row r="27" spans="1:26" ht="17.25" customHeight="1" x14ac:dyDescent="0.2"/>
    <row r="28" spans="1:26" ht="17.25" customHeight="1" x14ac:dyDescent="0.2">
      <c r="A28" s="7" t="s">
        <v>56</v>
      </c>
    </row>
    <row r="29" spans="1:26" ht="17.25" customHeight="1" x14ac:dyDescent="0.2">
      <c r="B29" s="560"/>
      <c r="C29" s="560"/>
      <c r="D29" s="560"/>
      <c r="E29" s="560"/>
      <c r="F29" s="560"/>
      <c r="G29" s="560"/>
    </row>
    <row r="30" spans="1:26" ht="17.25" customHeight="1" x14ac:dyDescent="0.2">
      <c r="B30" s="264" t="s">
        <v>7</v>
      </c>
      <c r="C30" s="7" t="s">
        <v>57</v>
      </c>
      <c r="G30" s="4" t="s">
        <v>58</v>
      </c>
      <c r="H30" s="562" t="s">
        <v>215</v>
      </c>
      <c r="I30" s="562"/>
      <c r="J30" s="562"/>
      <c r="K30" s="562"/>
      <c r="L30" s="562"/>
      <c r="M30" s="562"/>
      <c r="N30" s="4" t="s">
        <v>59</v>
      </c>
    </row>
    <row r="31" spans="1:26" ht="17.25" customHeight="1" x14ac:dyDescent="0.2">
      <c r="B31" s="8"/>
    </row>
    <row r="32" spans="1:26" ht="17.25" customHeight="1" x14ac:dyDescent="0.2">
      <c r="B32" s="264" t="s">
        <v>7</v>
      </c>
      <c r="C32" s="7" t="s">
        <v>153</v>
      </c>
      <c r="G32" s="4" t="s">
        <v>58</v>
      </c>
      <c r="H32" s="562" t="s">
        <v>215</v>
      </c>
      <c r="I32" s="562"/>
      <c r="J32" s="562"/>
      <c r="K32" s="562"/>
      <c r="L32" s="562"/>
      <c r="M32" s="562"/>
      <c r="N32" s="4" t="s">
        <v>59</v>
      </c>
    </row>
    <row r="33" spans="2:26" ht="17.25" customHeight="1" x14ac:dyDescent="0.2"/>
    <row r="34" spans="2:26" ht="17.25" customHeight="1" x14ac:dyDescent="0.2"/>
    <row r="35" spans="2:26" ht="17.25" customHeight="1" x14ac:dyDescent="0.2"/>
    <row r="36" spans="2:26" ht="17.25" customHeight="1" x14ac:dyDescent="0.2">
      <c r="B36" s="7" t="s">
        <v>63</v>
      </c>
      <c r="D36" s="554" t="s">
        <v>64</v>
      </c>
      <c r="E36" s="554"/>
      <c r="F36" s="554"/>
      <c r="G36" s="554"/>
      <c r="H36" s="554"/>
      <c r="I36" s="554"/>
      <c r="J36" s="554"/>
      <c r="K36" s="554"/>
      <c r="L36" s="554"/>
      <c r="M36" s="554"/>
      <c r="N36" s="554"/>
      <c r="O36" s="554"/>
      <c r="P36" s="554"/>
      <c r="Q36" s="554"/>
      <c r="R36" s="554"/>
      <c r="S36" s="554"/>
      <c r="T36" s="554"/>
      <c r="U36" s="554"/>
      <c r="V36" s="554"/>
      <c r="W36" s="554"/>
      <c r="X36" s="554"/>
      <c r="Y36" s="554"/>
      <c r="Z36" s="554"/>
    </row>
    <row r="37" spans="2:26" ht="17.25" customHeight="1" x14ac:dyDescent="0.2">
      <c r="D37" s="554"/>
      <c r="E37" s="554"/>
      <c r="F37" s="554"/>
      <c r="G37" s="554"/>
      <c r="H37" s="554"/>
      <c r="I37" s="554"/>
      <c r="J37" s="554"/>
      <c r="K37" s="554"/>
      <c r="L37" s="554"/>
      <c r="M37" s="554"/>
      <c r="N37" s="554"/>
      <c r="O37" s="554"/>
      <c r="P37" s="554"/>
      <c r="Q37" s="554"/>
      <c r="R37" s="554"/>
      <c r="S37" s="554"/>
      <c r="T37" s="554"/>
      <c r="U37" s="554"/>
      <c r="V37" s="554"/>
      <c r="W37" s="554"/>
      <c r="X37" s="554"/>
      <c r="Y37" s="554"/>
      <c r="Z37" s="554"/>
    </row>
    <row r="38" spans="2:26" ht="17.25" customHeight="1" x14ac:dyDescent="0.2">
      <c r="B38" s="7" t="s">
        <v>65</v>
      </c>
      <c r="D38" s="555" t="s">
        <v>338</v>
      </c>
      <c r="E38" s="555"/>
      <c r="F38" s="555"/>
      <c r="G38" s="555"/>
      <c r="H38" s="555"/>
      <c r="I38" s="555"/>
      <c r="J38" s="555"/>
      <c r="K38" s="555"/>
      <c r="L38" s="555"/>
      <c r="M38" s="555"/>
      <c r="N38" s="555"/>
      <c r="O38" s="555"/>
      <c r="P38" s="555"/>
      <c r="Q38" s="555"/>
      <c r="R38" s="555"/>
      <c r="S38" s="555"/>
      <c r="T38" s="555"/>
      <c r="U38" s="555"/>
      <c r="V38" s="555"/>
      <c r="W38" s="555"/>
      <c r="X38" s="555"/>
      <c r="Y38" s="555"/>
      <c r="Z38" s="555"/>
    </row>
    <row r="39" spans="2:26" ht="17.25" customHeight="1" x14ac:dyDescent="0.2">
      <c r="D39" s="555"/>
      <c r="E39" s="555"/>
      <c r="F39" s="555"/>
      <c r="G39" s="555"/>
      <c r="H39" s="555"/>
      <c r="I39" s="555"/>
      <c r="J39" s="555"/>
      <c r="K39" s="555"/>
      <c r="L39" s="555"/>
      <c r="M39" s="555"/>
      <c r="N39" s="555"/>
      <c r="O39" s="555"/>
      <c r="P39" s="555"/>
      <c r="Q39" s="555"/>
      <c r="R39" s="555"/>
      <c r="S39" s="555"/>
      <c r="T39" s="555"/>
      <c r="U39" s="555"/>
      <c r="V39" s="555"/>
      <c r="W39" s="555"/>
      <c r="X39" s="555"/>
      <c r="Y39" s="555"/>
      <c r="Z39" s="555"/>
    </row>
    <row r="40" spans="2:26" ht="17.25" customHeight="1" x14ac:dyDescent="0.2">
      <c r="D40" s="555"/>
      <c r="E40" s="555"/>
      <c r="F40" s="555"/>
      <c r="G40" s="555"/>
      <c r="H40" s="555"/>
      <c r="I40" s="555"/>
      <c r="J40" s="555"/>
      <c r="K40" s="555"/>
      <c r="L40" s="555"/>
      <c r="M40" s="555"/>
      <c r="N40" s="555"/>
      <c r="O40" s="555"/>
      <c r="P40" s="555"/>
      <c r="Q40" s="555"/>
      <c r="R40" s="555"/>
      <c r="S40" s="555"/>
      <c r="T40" s="555"/>
      <c r="U40" s="555"/>
      <c r="V40" s="555"/>
      <c r="W40" s="555"/>
      <c r="X40" s="555"/>
      <c r="Y40" s="555"/>
      <c r="Z40" s="555"/>
    </row>
    <row r="41" spans="2:26" ht="17.25" customHeight="1" x14ac:dyDescent="0.2"/>
    <row r="42" spans="2:26" ht="17.25" customHeight="1" x14ac:dyDescent="0.2"/>
    <row r="43" spans="2:26" ht="17.25" customHeight="1" x14ac:dyDescent="0.2"/>
    <row r="44" spans="2:26" ht="17.25" customHeight="1" x14ac:dyDescent="0.2"/>
    <row r="45" spans="2:26" ht="17.25" customHeight="1" x14ac:dyDescent="0.2"/>
    <row r="46" spans="2:26" ht="17.25" customHeight="1" x14ac:dyDescent="0.2"/>
  </sheetData>
  <mergeCells count="30">
    <mergeCell ref="D36:Z37"/>
    <mergeCell ref="D38:Z40"/>
    <mergeCell ref="U12:Z12"/>
    <mergeCell ref="K12:T12"/>
    <mergeCell ref="T1:Z1"/>
    <mergeCell ref="B12:J12"/>
    <mergeCell ref="B29:G29"/>
    <mergeCell ref="A7:Z8"/>
    <mergeCell ref="H32:M32"/>
    <mergeCell ref="H30:M30"/>
    <mergeCell ref="B13:J13"/>
    <mergeCell ref="K13:T13"/>
    <mergeCell ref="U13:Z13"/>
    <mergeCell ref="B14:J14"/>
    <mergeCell ref="A3:AB3"/>
    <mergeCell ref="A4:AB4"/>
    <mergeCell ref="B18:J18"/>
    <mergeCell ref="K18:T18"/>
    <mergeCell ref="U18:Z18"/>
    <mergeCell ref="B16:J16"/>
    <mergeCell ref="K16:T16"/>
    <mergeCell ref="U16:Z16"/>
    <mergeCell ref="B17:J17"/>
    <mergeCell ref="K17:T17"/>
    <mergeCell ref="U17:Z17"/>
    <mergeCell ref="K14:T14"/>
    <mergeCell ref="U14:Z14"/>
    <mergeCell ref="B15:J15"/>
    <mergeCell ref="K15:T15"/>
    <mergeCell ref="U15:Z15"/>
  </mergeCells>
  <phoneticPr fontId="2"/>
  <dataValidations count="1">
    <dataValidation type="list" allowBlank="1" showInputMessage="1" showErrorMessage="1" sqref="B22:B25 B30 B32" xr:uid="{00000000-0002-0000-0900-000000000000}">
      <formula1>"□,■"</formula1>
    </dataValidation>
  </dataValidations>
  <pageMargins left="0.54" right="0.47" top="0.6" bottom="0.56000000000000005"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8699-FAAC-4C23-AC6E-7F1294AB0DF5}">
  <sheetPr>
    <pageSetUpPr fitToPage="1"/>
  </sheetPr>
  <dimension ref="A1:AB44"/>
  <sheetViews>
    <sheetView showGridLines="0" zoomScaleNormal="100" zoomScaleSheetLayoutView="90" workbookViewId="0">
      <selection activeCell="AH19" sqref="AH19"/>
    </sheetView>
  </sheetViews>
  <sheetFormatPr defaultColWidth="3.36328125" defaultRowHeight="13" x14ac:dyDescent="0.2"/>
  <cols>
    <col min="1" max="16384" width="3.36328125" style="7"/>
  </cols>
  <sheetData>
    <row r="1" spans="1:28" ht="17.25" customHeight="1" x14ac:dyDescent="0.2">
      <c r="A1" s="278" t="s">
        <v>339</v>
      </c>
      <c r="T1" s="490"/>
      <c r="U1" s="490"/>
      <c r="V1" s="490"/>
      <c r="W1" s="490"/>
      <c r="X1" s="490"/>
      <c r="Y1" s="490"/>
      <c r="Z1" s="490"/>
    </row>
    <row r="2" spans="1:28" ht="17.25" customHeight="1" x14ac:dyDescent="0.2"/>
    <row r="3" spans="1:28" ht="17.25" customHeight="1" x14ac:dyDescent="0.2">
      <c r="A3" s="444" t="s">
        <v>60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563" t="s">
        <v>308</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row>
    <row r="6" spans="1:28" ht="17.25" customHeight="1" x14ac:dyDescent="0.2">
      <c r="A6" s="8"/>
      <c r="B6" s="8"/>
      <c r="C6" s="8"/>
      <c r="D6" s="8"/>
      <c r="E6" s="8"/>
      <c r="F6" s="8"/>
      <c r="G6" s="8"/>
      <c r="H6" s="8"/>
      <c r="I6" s="8"/>
      <c r="J6" s="8"/>
      <c r="K6" s="8"/>
      <c r="L6" s="8"/>
      <c r="M6" s="8"/>
      <c r="N6" s="8"/>
      <c r="O6" s="8"/>
      <c r="P6" s="8"/>
      <c r="Q6" s="8"/>
      <c r="R6" s="8"/>
      <c r="S6" s="8"/>
      <c r="T6" s="8"/>
      <c r="U6" s="8"/>
      <c r="V6" s="8"/>
      <c r="W6" s="8"/>
      <c r="X6" s="8"/>
      <c r="Y6" s="8"/>
      <c r="Z6" s="8"/>
    </row>
    <row r="7" spans="1:28" ht="17.25" customHeight="1" x14ac:dyDescent="0.2">
      <c r="A7" s="561" t="s">
        <v>337</v>
      </c>
      <c r="B7" s="561"/>
      <c r="C7" s="561"/>
      <c r="D7" s="561"/>
      <c r="E7" s="561"/>
      <c r="F7" s="561"/>
      <c r="G7" s="561"/>
      <c r="H7" s="561"/>
      <c r="I7" s="561"/>
      <c r="J7" s="561"/>
      <c r="K7" s="561"/>
      <c r="L7" s="561"/>
      <c r="M7" s="561"/>
      <c r="N7" s="561"/>
      <c r="O7" s="561"/>
      <c r="P7" s="561"/>
      <c r="Q7" s="561"/>
      <c r="R7" s="561"/>
      <c r="S7" s="561"/>
      <c r="T7" s="561"/>
      <c r="U7" s="561"/>
      <c r="V7" s="561"/>
      <c r="W7" s="561"/>
      <c r="X7" s="561"/>
      <c r="Y7" s="561"/>
      <c r="Z7" s="561"/>
    </row>
    <row r="8" spans="1:28" s="130" customFormat="1" ht="17.25" customHeight="1" x14ac:dyDescent="0.2">
      <c r="A8" s="561"/>
      <c r="B8" s="561"/>
      <c r="C8" s="561"/>
      <c r="D8" s="561"/>
      <c r="E8" s="561"/>
      <c r="F8" s="561"/>
      <c r="G8" s="561"/>
      <c r="H8" s="561"/>
      <c r="I8" s="561"/>
      <c r="J8" s="561"/>
      <c r="K8" s="561"/>
      <c r="L8" s="561"/>
      <c r="M8" s="561"/>
      <c r="N8" s="561"/>
      <c r="O8" s="561"/>
      <c r="P8" s="561"/>
      <c r="Q8" s="561"/>
      <c r="R8" s="561"/>
      <c r="S8" s="561"/>
      <c r="T8" s="561"/>
      <c r="U8" s="561"/>
      <c r="V8" s="561"/>
      <c r="W8" s="561"/>
      <c r="X8" s="561"/>
      <c r="Y8" s="561"/>
      <c r="Z8" s="561"/>
    </row>
    <row r="9" spans="1:28" s="130" customFormat="1" ht="17.25" customHeight="1" x14ac:dyDescent="0.2"/>
    <row r="10" spans="1:28" ht="17.25" customHeight="1" x14ac:dyDescent="0.2">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8" ht="17.25" customHeight="1" x14ac:dyDescent="0.2">
      <c r="A11" s="10" t="s">
        <v>67</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8" ht="17.25" customHeight="1" x14ac:dyDescent="0.2">
      <c r="A12" s="10"/>
      <c r="B12" s="559" t="s">
        <v>50</v>
      </c>
      <c r="C12" s="559"/>
      <c r="D12" s="559"/>
      <c r="E12" s="559"/>
      <c r="F12" s="559"/>
      <c r="G12" s="559"/>
      <c r="H12" s="559"/>
      <c r="I12" s="559"/>
      <c r="J12" s="559"/>
      <c r="K12" s="564" t="s">
        <v>307</v>
      </c>
      <c r="L12" s="565"/>
      <c r="M12" s="565"/>
      <c r="N12" s="565"/>
      <c r="O12" s="565"/>
      <c r="P12" s="565"/>
      <c r="Q12" s="565"/>
      <c r="R12" s="565"/>
      <c r="S12" s="565"/>
      <c r="T12" s="566"/>
      <c r="U12" s="556" t="s">
        <v>66</v>
      </c>
      <c r="V12" s="557"/>
      <c r="W12" s="557"/>
      <c r="X12" s="557"/>
      <c r="Y12" s="557"/>
      <c r="Z12" s="558"/>
    </row>
    <row r="13" spans="1:28" ht="17.25" customHeight="1" x14ac:dyDescent="0.2">
      <c r="A13" s="10"/>
      <c r="B13" s="551"/>
      <c r="C13" s="552"/>
      <c r="D13" s="552"/>
      <c r="E13" s="552"/>
      <c r="F13" s="552"/>
      <c r="G13" s="552"/>
      <c r="H13" s="552"/>
      <c r="I13" s="552"/>
      <c r="J13" s="553"/>
      <c r="K13" s="551"/>
      <c r="L13" s="552"/>
      <c r="M13" s="552"/>
      <c r="N13" s="552"/>
      <c r="O13" s="552"/>
      <c r="P13" s="552"/>
      <c r="Q13" s="552"/>
      <c r="R13" s="552"/>
      <c r="S13" s="552"/>
      <c r="T13" s="553"/>
      <c r="U13" s="551"/>
      <c r="V13" s="552"/>
      <c r="W13" s="552"/>
      <c r="X13" s="552"/>
      <c r="Y13" s="552"/>
      <c r="Z13" s="553"/>
    </row>
    <row r="14" spans="1:28" ht="17.25" customHeight="1" x14ac:dyDescent="0.2">
      <c r="A14" s="10"/>
      <c r="B14" s="551"/>
      <c r="C14" s="552"/>
      <c r="D14" s="552"/>
      <c r="E14" s="552"/>
      <c r="F14" s="552"/>
      <c r="G14" s="552"/>
      <c r="H14" s="552"/>
      <c r="I14" s="552"/>
      <c r="J14" s="553"/>
      <c r="K14" s="551"/>
      <c r="L14" s="552"/>
      <c r="M14" s="552"/>
      <c r="N14" s="552"/>
      <c r="O14" s="552"/>
      <c r="P14" s="552"/>
      <c r="Q14" s="552"/>
      <c r="R14" s="552"/>
      <c r="S14" s="552"/>
      <c r="T14" s="553"/>
      <c r="U14" s="551"/>
      <c r="V14" s="552"/>
      <c r="W14" s="552"/>
      <c r="X14" s="552"/>
      <c r="Y14" s="552"/>
      <c r="Z14" s="553"/>
    </row>
    <row r="15" spans="1:28" ht="17.25" customHeight="1" x14ac:dyDescent="0.2">
      <c r="A15" s="10"/>
      <c r="B15" s="551"/>
      <c r="C15" s="552"/>
      <c r="D15" s="552"/>
      <c r="E15" s="552"/>
      <c r="F15" s="552"/>
      <c r="G15" s="552"/>
      <c r="H15" s="552"/>
      <c r="I15" s="552"/>
      <c r="J15" s="553"/>
      <c r="K15" s="551"/>
      <c r="L15" s="552"/>
      <c r="M15" s="552"/>
      <c r="N15" s="552"/>
      <c r="O15" s="552"/>
      <c r="P15" s="552"/>
      <c r="Q15" s="552"/>
      <c r="R15" s="552"/>
      <c r="S15" s="552"/>
      <c r="T15" s="553"/>
      <c r="U15" s="551"/>
      <c r="V15" s="552"/>
      <c r="W15" s="552"/>
      <c r="X15" s="552"/>
      <c r="Y15" s="552"/>
      <c r="Z15" s="553"/>
    </row>
    <row r="16" spans="1:28" ht="17.25" customHeight="1" x14ac:dyDescent="0.2">
      <c r="A16" s="10"/>
      <c r="B16" s="551"/>
      <c r="C16" s="552"/>
      <c r="D16" s="552"/>
      <c r="E16" s="552"/>
      <c r="F16" s="552"/>
      <c r="G16" s="552"/>
      <c r="H16" s="552"/>
      <c r="I16" s="552"/>
      <c r="J16" s="553"/>
      <c r="K16" s="551"/>
      <c r="L16" s="552"/>
      <c r="M16" s="552"/>
      <c r="N16" s="552"/>
      <c r="O16" s="552"/>
      <c r="P16" s="552"/>
      <c r="Q16" s="552"/>
      <c r="R16" s="552"/>
      <c r="S16" s="552"/>
      <c r="T16" s="553"/>
      <c r="U16" s="551"/>
      <c r="V16" s="552"/>
      <c r="W16" s="552"/>
      <c r="X16" s="552"/>
      <c r="Y16" s="552"/>
      <c r="Z16" s="553"/>
    </row>
    <row r="17" spans="1:27" ht="17.25" customHeight="1" x14ac:dyDescent="0.2">
      <c r="A17" s="10"/>
      <c r="B17" s="551"/>
      <c r="C17" s="552"/>
      <c r="D17" s="552"/>
      <c r="E17" s="552"/>
      <c r="F17" s="552"/>
      <c r="G17" s="552"/>
      <c r="H17" s="552"/>
      <c r="I17" s="552"/>
      <c r="J17" s="553"/>
      <c r="K17" s="551"/>
      <c r="L17" s="552"/>
      <c r="M17" s="552"/>
      <c r="N17" s="552"/>
      <c r="O17" s="552"/>
      <c r="P17" s="552"/>
      <c r="Q17" s="552"/>
      <c r="R17" s="552"/>
      <c r="S17" s="552"/>
      <c r="T17" s="553"/>
      <c r="U17" s="551"/>
      <c r="V17" s="552"/>
      <c r="W17" s="552"/>
      <c r="X17" s="552"/>
      <c r="Y17" s="552"/>
      <c r="Z17" s="553"/>
    </row>
    <row r="18" spans="1:27" ht="17.25" customHeight="1" x14ac:dyDescent="0.2">
      <c r="A18" s="10"/>
      <c r="B18" s="551"/>
      <c r="C18" s="552"/>
      <c r="D18" s="552"/>
      <c r="E18" s="552"/>
      <c r="F18" s="552"/>
      <c r="G18" s="552"/>
      <c r="H18" s="552"/>
      <c r="I18" s="552"/>
      <c r="J18" s="553"/>
      <c r="K18" s="551"/>
      <c r="L18" s="552"/>
      <c r="M18" s="552"/>
      <c r="N18" s="552"/>
      <c r="O18" s="552"/>
      <c r="P18" s="552"/>
      <c r="Q18" s="552"/>
      <c r="R18" s="552"/>
      <c r="S18" s="552"/>
      <c r="T18" s="553"/>
      <c r="U18" s="551"/>
      <c r="V18" s="552"/>
      <c r="W18" s="552"/>
      <c r="X18" s="552"/>
      <c r="Y18" s="552"/>
      <c r="Z18" s="553"/>
    </row>
    <row r="19" spans="1:27" ht="17.25" customHeight="1" x14ac:dyDescent="0.2">
      <c r="A19" s="10"/>
      <c r="B19" s="141"/>
      <c r="C19" s="141"/>
      <c r="D19" s="141"/>
      <c r="E19" s="141"/>
      <c r="F19" s="141"/>
      <c r="G19" s="141"/>
      <c r="H19" s="141"/>
      <c r="I19" s="141"/>
      <c r="J19" s="141"/>
      <c r="K19" s="10"/>
      <c r="L19" s="10"/>
      <c r="M19" s="10"/>
      <c r="N19" s="10"/>
      <c r="O19" s="10"/>
      <c r="P19" s="10"/>
      <c r="Q19" s="10"/>
      <c r="R19" s="10"/>
      <c r="S19" s="10"/>
      <c r="T19" s="10"/>
      <c r="U19" s="10"/>
      <c r="V19" s="10"/>
      <c r="W19" s="10"/>
      <c r="X19" s="10"/>
      <c r="Y19" s="10"/>
    </row>
    <row r="20" spans="1:27" ht="17.25" customHeight="1" x14ac:dyDescent="0.2">
      <c r="A20" s="10" t="s">
        <v>197</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ht="17.25" customHeight="1" x14ac:dyDescent="0.2">
      <c r="A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ht="17.25" customHeight="1" x14ac:dyDescent="0.2">
      <c r="B22" s="264" t="s">
        <v>7</v>
      </c>
      <c r="C22" s="7" t="s">
        <v>266</v>
      </c>
    </row>
    <row r="23" spans="1:27" ht="17.25" customHeight="1" x14ac:dyDescent="0.2">
      <c r="B23" s="264" t="s">
        <v>7</v>
      </c>
      <c r="C23" s="7" t="s">
        <v>55</v>
      </c>
    </row>
    <row r="24" spans="1:27" ht="17.25" customHeight="1" x14ac:dyDescent="0.2">
      <c r="B24" s="7" t="s">
        <v>199</v>
      </c>
    </row>
    <row r="25" spans="1:27" ht="17.25" customHeight="1" x14ac:dyDescent="0.2"/>
    <row r="26" spans="1:27" ht="17.25" customHeight="1" x14ac:dyDescent="0.2">
      <c r="A26" s="7" t="s">
        <v>56</v>
      </c>
    </row>
    <row r="27" spans="1:27" ht="17.25" customHeight="1" x14ac:dyDescent="0.2">
      <c r="B27" s="560"/>
      <c r="C27" s="560"/>
      <c r="D27" s="560"/>
      <c r="E27" s="560"/>
      <c r="F27" s="560"/>
      <c r="G27" s="560"/>
    </row>
    <row r="28" spans="1:27" ht="17.25" customHeight="1" x14ac:dyDescent="0.2">
      <c r="B28" s="264" t="s">
        <v>7</v>
      </c>
      <c r="C28" s="7" t="s">
        <v>57</v>
      </c>
      <c r="G28" s="4" t="s">
        <v>58</v>
      </c>
      <c r="H28" s="562" t="s">
        <v>215</v>
      </c>
      <c r="I28" s="562"/>
      <c r="J28" s="562"/>
      <c r="K28" s="562"/>
      <c r="L28" s="562"/>
      <c r="M28" s="562"/>
      <c r="N28" s="4" t="s">
        <v>59</v>
      </c>
    </row>
    <row r="29" spans="1:27" ht="17.25" customHeight="1" x14ac:dyDescent="0.2">
      <c r="B29" s="8"/>
    </row>
    <row r="30" spans="1:27" ht="17.25" customHeight="1" x14ac:dyDescent="0.2">
      <c r="B30" s="264" t="s">
        <v>7</v>
      </c>
      <c r="C30" s="7" t="s">
        <v>153</v>
      </c>
      <c r="G30" s="4" t="s">
        <v>58</v>
      </c>
      <c r="H30" s="562" t="s">
        <v>215</v>
      </c>
      <c r="I30" s="562"/>
      <c r="J30" s="562"/>
      <c r="K30" s="562"/>
      <c r="L30" s="562"/>
      <c r="M30" s="562"/>
      <c r="N30" s="4" t="s">
        <v>59</v>
      </c>
    </row>
    <row r="31" spans="1:27" ht="17.25" customHeight="1" x14ac:dyDescent="0.2"/>
    <row r="32" spans="1:27" ht="17.25" customHeight="1" x14ac:dyDescent="0.2"/>
    <row r="33" spans="2:28" ht="17.25" customHeight="1" x14ac:dyDescent="0.2"/>
    <row r="34" spans="2:28" ht="17.25" customHeight="1" x14ac:dyDescent="0.2">
      <c r="B34" s="348" t="s">
        <v>312</v>
      </c>
      <c r="C34" s="348"/>
      <c r="D34" s="356" t="s">
        <v>343</v>
      </c>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row>
    <row r="35" spans="2:28" ht="17.25" customHeight="1" x14ac:dyDescent="0.2">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row>
    <row r="36" spans="2:28" ht="17.25" customHeight="1" x14ac:dyDescent="0.2">
      <c r="B36" s="7" t="s">
        <v>65</v>
      </c>
      <c r="D36" s="555" t="s">
        <v>344</v>
      </c>
      <c r="E36" s="555"/>
      <c r="F36" s="555"/>
      <c r="G36" s="555"/>
      <c r="H36" s="555"/>
      <c r="I36" s="555"/>
      <c r="J36" s="555"/>
      <c r="K36" s="555"/>
      <c r="L36" s="555"/>
      <c r="M36" s="555"/>
      <c r="N36" s="555"/>
      <c r="O36" s="555"/>
      <c r="P36" s="555"/>
      <c r="Q36" s="555"/>
      <c r="R36" s="555"/>
      <c r="S36" s="555"/>
      <c r="T36" s="555"/>
      <c r="U36" s="555"/>
      <c r="V36" s="555"/>
      <c r="W36" s="555"/>
      <c r="X36" s="555"/>
      <c r="Y36" s="555"/>
      <c r="Z36" s="555"/>
    </row>
    <row r="37" spans="2:28" ht="17.25" customHeight="1" x14ac:dyDescent="0.2">
      <c r="D37" s="555"/>
      <c r="E37" s="555"/>
      <c r="F37" s="555"/>
      <c r="G37" s="555"/>
      <c r="H37" s="555"/>
      <c r="I37" s="555"/>
      <c r="J37" s="555"/>
      <c r="K37" s="555"/>
      <c r="L37" s="555"/>
      <c r="M37" s="555"/>
      <c r="N37" s="555"/>
      <c r="O37" s="555"/>
      <c r="P37" s="555"/>
      <c r="Q37" s="555"/>
      <c r="R37" s="555"/>
      <c r="S37" s="555"/>
      <c r="T37" s="555"/>
      <c r="U37" s="555"/>
      <c r="V37" s="555"/>
      <c r="W37" s="555"/>
      <c r="X37" s="555"/>
      <c r="Y37" s="555"/>
      <c r="Z37" s="555"/>
    </row>
    <row r="38" spans="2:28" ht="17.25" customHeight="1" x14ac:dyDescent="0.2">
      <c r="D38" s="555"/>
      <c r="E38" s="555"/>
      <c r="F38" s="555"/>
      <c r="G38" s="555"/>
      <c r="H38" s="555"/>
      <c r="I38" s="555"/>
      <c r="J38" s="555"/>
      <c r="K38" s="555"/>
      <c r="L38" s="555"/>
      <c r="M38" s="555"/>
      <c r="N38" s="555"/>
      <c r="O38" s="555"/>
      <c r="P38" s="555"/>
      <c r="Q38" s="555"/>
      <c r="R38" s="555"/>
      <c r="S38" s="555"/>
      <c r="T38" s="555"/>
      <c r="U38" s="555"/>
      <c r="V38" s="555"/>
      <c r="W38" s="555"/>
      <c r="X38" s="555"/>
      <c r="Y38" s="555"/>
      <c r="Z38" s="555"/>
    </row>
    <row r="39" spans="2:28" ht="17.25" customHeight="1" x14ac:dyDescent="0.2"/>
    <row r="40" spans="2:28" ht="17.25" customHeight="1" x14ac:dyDescent="0.2"/>
    <row r="41" spans="2:28" ht="17.25" customHeight="1" x14ac:dyDescent="0.2"/>
    <row r="42" spans="2:28" ht="17.25" customHeight="1" x14ac:dyDescent="0.2"/>
    <row r="43" spans="2:28" ht="17.25" customHeight="1" x14ac:dyDescent="0.2"/>
    <row r="44" spans="2:28" ht="17.25" customHeight="1" x14ac:dyDescent="0.2"/>
  </sheetData>
  <mergeCells count="29">
    <mergeCell ref="B27:G27"/>
    <mergeCell ref="H28:M28"/>
    <mergeCell ref="H30:M30"/>
    <mergeCell ref="D36:Z38"/>
    <mergeCell ref="B17:J17"/>
    <mergeCell ref="K17:T17"/>
    <mergeCell ref="U17:Z17"/>
    <mergeCell ref="B18:J18"/>
    <mergeCell ref="K18:T18"/>
    <mergeCell ref="U18:Z18"/>
    <mergeCell ref="B15:J15"/>
    <mergeCell ref="K15:T15"/>
    <mergeCell ref="U15:Z15"/>
    <mergeCell ref="B16:J16"/>
    <mergeCell ref="K16:T16"/>
    <mergeCell ref="U16:Z16"/>
    <mergeCell ref="B13:J13"/>
    <mergeCell ref="K13:T13"/>
    <mergeCell ref="U13:Z13"/>
    <mergeCell ref="B14:J14"/>
    <mergeCell ref="K14:T14"/>
    <mergeCell ref="U14:Z14"/>
    <mergeCell ref="T1:Z1"/>
    <mergeCell ref="A3:AB3"/>
    <mergeCell ref="A4:AB4"/>
    <mergeCell ref="A7:Z8"/>
    <mergeCell ref="B12:J12"/>
    <mergeCell ref="K12:T12"/>
    <mergeCell ref="U12:Z12"/>
  </mergeCells>
  <phoneticPr fontId="2"/>
  <dataValidations count="1">
    <dataValidation type="list" allowBlank="1" showInputMessage="1" showErrorMessage="1" sqref="B28 B30 B22:B23" xr:uid="{FF4F0D4C-A169-40CD-AC8C-AEE468AAE575}">
      <formula1>"□,■"</formula1>
    </dataValidation>
  </dataValidations>
  <pageMargins left="0.54" right="0.47" top="0.6" bottom="0.56000000000000005"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D5DE-486A-4B09-A99C-649B71FE54B7}">
  <sheetPr>
    <pageSetUpPr fitToPage="1"/>
  </sheetPr>
  <dimension ref="A1:AB46"/>
  <sheetViews>
    <sheetView showGridLines="0" zoomScaleNormal="100" zoomScaleSheetLayoutView="90" workbookViewId="0">
      <selection activeCell="AQ24" sqref="AQ24"/>
    </sheetView>
  </sheetViews>
  <sheetFormatPr defaultColWidth="3.36328125" defaultRowHeight="13" x14ac:dyDescent="0.2"/>
  <cols>
    <col min="1" max="15" width="3.36328125" style="7"/>
    <col min="16" max="16" width="5" style="7" customWidth="1"/>
    <col min="17" max="27" width="3.36328125" style="7"/>
    <col min="28" max="28" width="3.36328125" style="7" customWidth="1"/>
    <col min="29" max="16384" width="3.36328125" style="7"/>
  </cols>
  <sheetData>
    <row r="1" spans="1:28" ht="17.25" customHeight="1" x14ac:dyDescent="0.2">
      <c r="A1" s="332" t="s">
        <v>138</v>
      </c>
      <c r="B1" s="332"/>
      <c r="C1" s="332"/>
      <c r="D1" s="332"/>
      <c r="E1" s="332"/>
      <c r="F1" s="332"/>
      <c r="G1" s="332"/>
      <c r="H1" s="332"/>
      <c r="I1" s="332"/>
      <c r="J1" s="332"/>
      <c r="K1" s="332"/>
      <c r="L1" s="332"/>
      <c r="M1" s="332"/>
      <c r="N1" s="332"/>
      <c r="O1" s="332"/>
      <c r="P1" s="332"/>
      <c r="Q1" s="332"/>
      <c r="R1" s="332"/>
      <c r="S1" s="332"/>
      <c r="T1" s="567"/>
      <c r="U1" s="567"/>
      <c r="V1" s="567"/>
      <c r="W1" s="567"/>
      <c r="X1" s="567"/>
      <c r="Y1" s="567"/>
      <c r="Z1" s="567"/>
      <c r="AA1" s="332"/>
    </row>
    <row r="2" spans="1:28" ht="17.25" customHeight="1" x14ac:dyDescent="0.2">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row>
    <row r="3" spans="1:28" ht="17.25" customHeight="1" x14ac:dyDescent="0.2">
      <c r="A3" s="569" t="s">
        <v>293</v>
      </c>
      <c r="B3" s="569"/>
      <c r="C3" s="569"/>
      <c r="D3" s="569"/>
      <c r="E3" s="569"/>
      <c r="F3" s="569"/>
      <c r="G3" s="569"/>
      <c r="H3" s="569"/>
      <c r="I3" s="569"/>
      <c r="J3" s="569"/>
      <c r="K3" s="569"/>
      <c r="L3" s="569"/>
      <c r="M3" s="569"/>
      <c r="N3" s="569"/>
      <c r="O3" s="569"/>
      <c r="P3" s="569"/>
      <c r="Q3" s="569"/>
      <c r="R3" s="569"/>
      <c r="S3" s="569"/>
      <c r="T3" s="569"/>
      <c r="U3" s="569"/>
      <c r="V3" s="569"/>
      <c r="W3" s="569"/>
      <c r="X3" s="569"/>
      <c r="Y3" s="569"/>
      <c r="Z3" s="569"/>
      <c r="AA3" s="569"/>
    </row>
    <row r="4" spans="1:28" ht="17.25" customHeight="1" x14ac:dyDescent="0.2">
      <c r="A4" s="569" t="s">
        <v>298</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8" ht="17.25" customHeight="1" x14ac:dyDescent="0.2">
      <c r="A5" s="333"/>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2"/>
    </row>
    <row r="6" spans="1:28" ht="17.25" customHeight="1" x14ac:dyDescent="0.2">
      <c r="A6" s="333"/>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2"/>
    </row>
    <row r="7" spans="1:28" ht="17.25" customHeight="1" x14ac:dyDescent="0.2">
      <c r="A7" s="334"/>
      <c r="B7" s="334"/>
      <c r="C7" s="334"/>
      <c r="D7" s="334"/>
      <c r="E7" s="334"/>
      <c r="F7" s="334"/>
      <c r="G7" s="334"/>
      <c r="H7" s="334"/>
      <c r="I7" s="334"/>
      <c r="J7" s="334"/>
      <c r="K7" s="334"/>
      <c r="L7" s="334"/>
      <c r="M7" s="334"/>
      <c r="N7" s="334"/>
      <c r="O7" s="334"/>
      <c r="P7" s="334"/>
      <c r="Q7" s="334"/>
      <c r="R7" s="334"/>
      <c r="S7" s="334"/>
      <c r="T7" s="334"/>
      <c r="U7" s="334"/>
      <c r="V7" s="334"/>
      <c r="W7" s="334"/>
      <c r="X7" s="334"/>
      <c r="Y7" s="334"/>
      <c r="Z7" s="332"/>
      <c r="AA7" s="332"/>
    </row>
    <row r="8" spans="1:28" s="130" customFormat="1" ht="17.25" customHeight="1" x14ac:dyDescent="0.2">
      <c r="A8" s="334" t="s">
        <v>283</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2"/>
    </row>
    <row r="9" spans="1:28" s="130" customFormat="1" ht="17.25" customHeight="1" x14ac:dyDescent="0.2">
      <c r="A9" s="334" t="s">
        <v>284</v>
      </c>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2"/>
    </row>
    <row r="10" spans="1:28" ht="17.25" customHeight="1" x14ac:dyDescent="0.2">
      <c r="A10" s="334" t="s">
        <v>285</v>
      </c>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2"/>
      <c r="AA10" s="332"/>
    </row>
    <row r="11" spans="1:28" ht="17.25" customHeight="1" x14ac:dyDescent="0.2">
      <c r="A11" s="334"/>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2"/>
      <c r="AA11" s="332"/>
    </row>
    <row r="12" spans="1:28" ht="17.25" customHeight="1" x14ac:dyDescent="0.2">
      <c r="A12" s="334"/>
      <c r="B12" s="332"/>
      <c r="C12" s="332"/>
      <c r="D12" s="334"/>
      <c r="E12" s="334"/>
      <c r="F12" s="334"/>
      <c r="G12" s="334"/>
      <c r="H12" s="334"/>
      <c r="I12" s="334"/>
      <c r="J12" s="334"/>
      <c r="K12" s="334"/>
      <c r="L12" s="334"/>
      <c r="M12" s="334"/>
      <c r="N12" s="334"/>
      <c r="O12" s="334"/>
      <c r="P12" s="334"/>
      <c r="Q12" s="334"/>
      <c r="R12" s="334"/>
      <c r="S12" s="334"/>
      <c r="T12" s="334"/>
      <c r="U12" s="334"/>
      <c r="V12" s="334"/>
      <c r="W12" s="334"/>
      <c r="X12" s="334"/>
      <c r="Y12" s="334"/>
      <c r="Z12" s="332"/>
      <c r="AA12" s="332"/>
    </row>
    <row r="13" spans="1:28" ht="17.25" customHeight="1" x14ac:dyDescent="0.2">
      <c r="A13" s="569" t="s">
        <v>21</v>
      </c>
      <c r="B13" s="569"/>
      <c r="C13" s="569"/>
      <c r="D13" s="569"/>
      <c r="E13" s="569"/>
      <c r="F13" s="569"/>
      <c r="G13" s="569"/>
      <c r="H13" s="569"/>
      <c r="I13" s="569"/>
      <c r="J13" s="569"/>
      <c r="K13" s="569"/>
      <c r="L13" s="569"/>
      <c r="M13" s="569"/>
      <c r="N13" s="569"/>
      <c r="O13" s="569"/>
      <c r="P13" s="569"/>
      <c r="Q13" s="569"/>
      <c r="R13" s="569"/>
      <c r="S13" s="569"/>
      <c r="T13" s="569"/>
      <c r="U13" s="569"/>
      <c r="V13" s="569"/>
      <c r="W13" s="569"/>
      <c r="X13" s="569"/>
      <c r="Y13" s="569"/>
      <c r="Z13" s="569"/>
      <c r="AA13" s="569"/>
    </row>
    <row r="14" spans="1:28" ht="17.25" customHeight="1" x14ac:dyDescent="0.2">
      <c r="A14" s="333"/>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row>
    <row r="15" spans="1:28" ht="17.25" customHeight="1" x14ac:dyDescent="0.2">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278"/>
    </row>
    <row r="16" spans="1:28" ht="17.25" customHeight="1" x14ac:dyDescent="0.2">
      <c r="A16" s="341"/>
      <c r="B16" s="341" t="s">
        <v>286</v>
      </c>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278"/>
    </row>
    <row r="17" spans="1:28" ht="17.25" customHeight="1" x14ac:dyDescent="0.2">
      <c r="A17" s="341"/>
      <c r="B17" s="342" t="s">
        <v>287</v>
      </c>
      <c r="C17" s="342"/>
      <c r="D17" s="342"/>
      <c r="E17" s="342"/>
      <c r="F17" s="342"/>
      <c r="G17" s="342"/>
      <c r="H17" s="341"/>
      <c r="I17" s="341"/>
      <c r="J17" s="341"/>
      <c r="K17" s="341"/>
      <c r="L17" s="341"/>
      <c r="M17" s="341"/>
      <c r="N17" s="341"/>
      <c r="O17" s="341"/>
      <c r="P17" s="341"/>
      <c r="Q17" s="341"/>
      <c r="R17" s="341"/>
      <c r="S17" s="341"/>
      <c r="T17" s="341"/>
      <c r="U17" s="341"/>
      <c r="V17" s="341"/>
      <c r="W17" s="341"/>
      <c r="X17" s="341"/>
      <c r="Y17" s="341"/>
      <c r="Z17" s="341"/>
      <c r="AA17" s="341"/>
      <c r="AB17" s="278"/>
    </row>
    <row r="18" spans="1:28" ht="17.25" customHeight="1" x14ac:dyDescent="0.2">
      <c r="A18" s="341"/>
      <c r="B18" s="341" t="s">
        <v>288</v>
      </c>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278"/>
    </row>
    <row r="19" spans="1:28" ht="17.25" customHeight="1" x14ac:dyDescent="0.2">
      <c r="A19" s="341"/>
      <c r="B19" s="341" t="s">
        <v>289</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278"/>
    </row>
    <row r="20" spans="1:28" ht="17.25" customHeight="1" x14ac:dyDescent="0.2">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278"/>
    </row>
    <row r="21" spans="1:28" ht="17.25" customHeight="1" x14ac:dyDescent="0.2">
      <c r="A21" s="341"/>
      <c r="B21" s="341" t="s">
        <v>290</v>
      </c>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278"/>
    </row>
    <row r="22" spans="1:28" ht="17.25" customHeight="1" x14ac:dyDescent="0.2">
      <c r="A22" s="341"/>
      <c r="B22" s="343" t="s">
        <v>299</v>
      </c>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278"/>
    </row>
    <row r="23" spans="1:28" ht="17.25" customHeight="1" x14ac:dyDescent="0.2">
      <c r="A23" s="341"/>
      <c r="B23" s="341"/>
      <c r="C23" s="344"/>
      <c r="D23" s="344"/>
      <c r="E23" s="344"/>
      <c r="F23" s="344"/>
      <c r="G23" s="344"/>
      <c r="H23" s="344"/>
      <c r="I23" s="344"/>
      <c r="J23" s="344"/>
      <c r="K23" s="344"/>
      <c r="L23" s="344"/>
      <c r="M23" s="344"/>
      <c r="N23" s="344"/>
      <c r="O23" s="344"/>
      <c r="P23" s="344"/>
      <c r="Q23" s="344"/>
      <c r="R23" s="344"/>
      <c r="S23" s="344"/>
      <c r="T23" s="344"/>
      <c r="U23" s="344"/>
      <c r="V23" s="344"/>
      <c r="W23" s="344"/>
      <c r="X23" s="344"/>
      <c r="Y23" s="344"/>
      <c r="Z23" s="344"/>
      <c r="AA23" s="341"/>
      <c r="AB23" s="278"/>
    </row>
    <row r="24" spans="1:28" ht="17.25" customHeight="1" x14ac:dyDescent="0.2">
      <c r="A24" s="341"/>
      <c r="B24" s="341" t="s">
        <v>300</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278"/>
    </row>
    <row r="25" spans="1:28" ht="17.25" customHeight="1" x14ac:dyDescent="0.2">
      <c r="A25" s="341"/>
      <c r="B25" s="341" t="s">
        <v>291</v>
      </c>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278"/>
    </row>
    <row r="26" spans="1:28" ht="17.25" customHeight="1" x14ac:dyDescent="0.2">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278"/>
    </row>
    <row r="27" spans="1:28" ht="17.25" customHeight="1" x14ac:dyDescent="0.2">
      <c r="A27" s="341"/>
      <c r="B27" s="341" t="s">
        <v>301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278"/>
    </row>
    <row r="28" spans="1:28" ht="17.25" customHeight="1" x14ac:dyDescent="0.2">
      <c r="A28" s="341"/>
      <c r="B28" s="341" t="s">
        <v>292</v>
      </c>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278"/>
    </row>
    <row r="29" spans="1:28" ht="17.25" customHeight="1" x14ac:dyDescent="0.2">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278"/>
    </row>
    <row r="30" spans="1:28" ht="17.25" customHeight="1" x14ac:dyDescent="0.2">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278"/>
    </row>
    <row r="31" spans="1:28" ht="17.25" customHeight="1" x14ac:dyDescent="0.2">
      <c r="A31" s="341"/>
      <c r="B31" s="341"/>
      <c r="C31" s="572" t="s">
        <v>172</v>
      </c>
      <c r="D31" s="572"/>
      <c r="E31" s="572"/>
      <c r="F31" s="572"/>
      <c r="G31" s="572"/>
      <c r="H31" s="572"/>
      <c r="I31" s="341"/>
      <c r="J31" s="341"/>
      <c r="K31" s="341"/>
      <c r="L31" s="341"/>
      <c r="M31" s="341"/>
      <c r="N31" s="341"/>
      <c r="O31" s="341"/>
      <c r="P31" s="341"/>
      <c r="Q31" s="341"/>
      <c r="R31" s="341"/>
      <c r="S31" s="341"/>
      <c r="T31" s="341"/>
      <c r="U31" s="341"/>
      <c r="V31" s="341"/>
      <c r="W31" s="341"/>
      <c r="X31" s="341"/>
      <c r="Y31" s="341"/>
      <c r="Z31" s="341"/>
      <c r="AA31" s="341"/>
      <c r="AB31" s="278"/>
    </row>
    <row r="32" spans="1:28" ht="35.15" customHeight="1" x14ac:dyDescent="0.2">
      <c r="A32" s="341"/>
      <c r="B32" s="341"/>
      <c r="C32" s="341"/>
      <c r="D32" s="341"/>
      <c r="E32" s="341"/>
      <c r="F32" s="341"/>
      <c r="G32" s="341"/>
      <c r="H32" s="341"/>
      <c r="I32" s="341"/>
      <c r="J32" s="345"/>
      <c r="K32" s="345"/>
      <c r="L32" s="345"/>
      <c r="M32" s="570" t="s">
        <v>2</v>
      </c>
      <c r="N32" s="570"/>
      <c r="O32" s="570"/>
      <c r="P32" s="570"/>
      <c r="Q32" s="346"/>
      <c r="R32" s="347"/>
      <c r="S32" s="346"/>
      <c r="T32" s="346"/>
      <c r="U32" s="346"/>
      <c r="V32" s="346"/>
      <c r="W32" s="346"/>
      <c r="X32" s="346"/>
      <c r="Y32" s="346"/>
      <c r="Z32" s="341"/>
      <c r="AA32" s="341"/>
      <c r="AB32" s="278"/>
    </row>
    <row r="33" spans="1:28" ht="35.15" customHeight="1" x14ac:dyDescent="0.2">
      <c r="A33" s="341"/>
      <c r="B33" s="341"/>
      <c r="C33" s="341"/>
      <c r="D33" s="341"/>
      <c r="E33" s="341"/>
      <c r="F33" s="341"/>
      <c r="G33" s="341"/>
      <c r="H33" s="341"/>
      <c r="I33" s="341"/>
      <c r="J33" s="345" t="s">
        <v>0</v>
      </c>
      <c r="K33" s="345"/>
      <c r="L33" s="345"/>
      <c r="M33" s="571" t="s">
        <v>3</v>
      </c>
      <c r="N33" s="571"/>
      <c r="O33" s="571"/>
      <c r="P33" s="571"/>
      <c r="Q33" s="346"/>
      <c r="R33" s="347"/>
      <c r="S33" s="346"/>
      <c r="T33" s="346"/>
      <c r="U33" s="346"/>
      <c r="V33" s="346"/>
      <c r="W33" s="346"/>
      <c r="X33" s="346"/>
      <c r="Y33" s="346"/>
      <c r="Z33" s="341"/>
      <c r="AA33" s="341"/>
      <c r="AB33" s="278"/>
    </row>
    <row r="34" spans="1:28" ht="35.15" customHeight="1" x14ac:dyDescent="0.2">
      <c r="A34" s="332"/>
      <c r="B34" s="332"/>
      <c r="C34" s="332"/>
      <c r="D34" s="332"/>
      <c r="E34" s="332"/>
      <c r="F34" s="332"/>
      <c r="G34" s="332"/>
      <c r="H34" s="332"/>
      <c r="I34" s="332"/>
      <c r="J34" s="336"/>
      <c r="K34" s="336"/>
      <c r="L34" s="336"/>
      <c r="M34" s="568" t="s">
        <v>35</v>
      </c>
      <c r="N34" s="568"/>
      <c r="O34" s="568"/>
      <c r="P34" s="568"/>
      <c r="Q34" s="338"/>
      <c r="R34" s="340"/>
      <c r="S34" s="338"/>
      <c r="T34" s="338"/>
      <c r="U34" s="338"/>
      <c r="V34" s="338"/>
      <c r="W34" s="338"/>
      <c r="X34" s="338"/>
      <c r="Y34" s="339"/>
      <c r="Z34" s="332"/>
      <c r="AA34" s="332"/>
    </row>
    <row r="35" spans="1:28" ht="17.25" customHeight="1" x14ac:dyDescent="0.2">
      <c r="A35" s="332"/>
      <c r="B35" s="332"/>
      <c r="C35" s="332"/>
      <c r="D35" s="332"/>
      <c r="E35" s="332"/>
      <c r="F35" s="332"/>
      <c r="G35" s="332"/>
      <c r="H35" s="332"/>
      <c r="I35" s="332"/>
      <c r="J35" s="336"/>
      <c r="K35" s="336"/>
      <c r="L35" s="336"/>
      <c r="M35" s="568"/>
      <c r="N35" s="568"/>
      <c r="O35" s="568"/>
      <c r="P35" s="568"/>
      <c r="Q35" s="337"/>
      <c r="R35" s="337"/>
      <c r="S35" s="337"/>
      <c r="T35" s="337"/>
      <c r="U35" s="337"/>
      <c r="V35" s="337"/>
      <c r="W35" s="337"/>
      <c r="X35" s="337"/>
      <c r="Y35" s="337"/>
      <c r="Z35" s="332"/>
      <c r="AA35" s="332"/>
    </row>
    <row r="36" spans="1:28" ht="17.25" customHeight="1" x14ac:dyDescent="0.2">
      <c r="D36" s="554"/>
      <c r="E36" s="554"/>
      <c r="F36" s="554"/>
      <c r="G36" s="554"/>
      <c r="H36" s="554"/>
      <c r="I36" s="554"/>
      <c r="J36" s="554"/>
      <c r="K36" s="554"/>
      <c r="L36" s="554"/>
      <c r="M36" s="554"/>
      <c r="N36" s="554"/>
      <c r="O36" s="554"/>
      <c r="P36" s="554"/>
      <c r="Q36" s="554"/>
      <c r="R36" s="554"/>
      <c r="S36" s="554"/>
      <c r="T36" s="554"/>
      <c r="U36" s="554"/>
      <c r="V36" s="554"/>
      <c r="W36" s="554"/>
      <c r="X36" s="554"/>
      <c r="Y36" s="554"/>
      <c r="Z36" s="554"/>
    </row>
    <row r="37" spans="1:28" ht="17.25" customHeight="1" x14ac:dyDescent="0.2">
      <c r="D37" s="554"/>
      <c r="E37" s="554"/>
      <c r="F37" s="554"/>
      <c r="G37" s="554"/>
      <c r="H37" s="554"/>
      <c r="I37" s="554"/>
      <c r="J37" s="554"/>
      <c r="K37" s="554"/>
      <c r="L37" s="554"/>
      <c r="M37" s="554"/>
      <c r="N37" s="554"/>
      <c r="O37" s="554"/>
      <c r="P37" s="554"/>
      <c r="Q37" s="554"/>
      <c r="R37" s="554"/>
      <c r="S37" s="554"/>
      <c r="T37" s="554"/>
      <c r="U37" s="554"/>
      <c r="V37" s="554"/>
      <c r="W37" s="554"/>
      <c r="X37" s="554"/>
      <c r="Y37" s="554"/>
      <c r="Z37" s="554"/>
    </row>
    <row r="38" spans="1:28" ht="17.25" customHeight="1" x14ac:dyDescent="0.2">
      <c r="D38" s="554"/>
      <c r="E38" s="554"/>
      <c r="F38" s="554"/>
      <c r="G38" s="554"/>
      <c r="H38" s="554"/>
      <c r="I38" s="554"/>
      <c r="J38" s="554"/>
      <c r="K38" s="554"/>
      <c r="L38" s="554"/>
      <c r="M38" s="554"/>
      <c r="N38" s="554"/>
      <c r="O38" s="554"/>
      <c r="P38" s="554"/>
      <c r="Q38" s="554"/>
      <c r="R38" s="554"/>
      <c r="S38" s="554"/>
      <c r="T38" s="554"/>
      <c r="U38" s="554"/>
      <c r="V38" s="554"/>
      <c r="W38" s="554"/>
      <c r="X38" s="554"/>
      <c r="Y38" s="554"/>
      <c r="Z38" s="554"/>
    </row>
    <row r="39" spans="1:28" ht="17.25" customHeight="1" x14ac:dyDescent="0.2">
      <c r="D39" s="554"/>
      <c r="E39" s="554"/>
      <c r="F39" s="554"/>
      <c r="G39" s="554"/>
      <c r="H39" s="554"/>
      <c r="I39" s="554"/>
      <c r="J39" s="554"/>
      <c r="K39" s="554"/>
      <c r="L39" s="554"/>
      <c r="M39" s="554"/>
      <c r="N39" s="554"/>
      <c r="O39" s="554"/>
      <c r="P39" s="554"/>
      <c r="Q39" s="554"/>
      <c r="R39" s="554"/>
      <c r="S39" s="554"/>
      <c r="T39" s="554"/>
      <c r="U39" s="554"/>
      <c r="V39" s="554"/>
      <c r="W39" s="554"/>
      <c r="X39" s="554"/>
      <c r="Y39" s="554"/>
      <c r="Z39" s="554"/>
    </row>
    <row r="40" spans="1:28" ht="17.25" customHeight="1" x14ac:dyDescent="0.2">
      <c r="D40" s="554"/>
      <c r="E40" s="554"/>
      <c r="F40" s="554"/>
      <c r="G40" s="554"/>
      <c r="H40" s="554"/>
      <c r="I40" s="554"/>
      <c r="J40" s="554"/>
      <c r="K40" s="554"/>
      <c r="L40" s="554"/>
      <c r="M40" s="554"/>
      <c r="N40" s="554"/>
      <c r="O40" s="554"/>
      <c r="P40" s="554"/>
      <c r="Q40" s="554"/>
      <c r="R40" s="554"/>
      <c r="S40" s="554"/>
      <c r="T40" s="554"/>
      <c r="U40" s="554"/>
      <c r="V40" s="554"/>
      <c r="W40" s="554"/>
      <c r="X40" s="554"/>
      <c r="Y40" s="554"/>
      <c r="Z40" s="554"/>
    </row>
    <row r="41" spans="1:28" ht="17.25" customHeight="1" x14ac:dyDescent="0.2"/>
    <row r="42" spans="1:28" ht="17.25" customHeight="1" x14ac:dyDescent="0.2"/>
    <row r="43" spans="1:28" ht="17.25" customHeight="1" x14ac:dyDescent="0.2"/>
    <row r="44" spans="1:28" ht="17.25" customHeight="1" x14ac:dyDescent="0.2"/>
    <row r="45" spans="1:28" ht="17.25" customHeight="1" x14ac:dyDescent="0.2"/>
    <row r="46" spans="1:28" ht="17.25" customHeight="1" x14ac:dyDescent="0.2"/>
  </sheetData>
  <mergeCells count="11">
    <mergeCell ref="T1:Z1"/>
    <mergeCell ref="M35:P35"/>
    <mergeCell ref="D36:Z37"/>
    <mergeCell ref="D38:Z40"/>
    <mergeCell ref="A3:AA3"/>
    <mergeCell ref="A4:AA4"/>
    <mergeCell ref="A13:AA13"/>
    <mergeCell ref="M32:P32"/>
    <mergeCell ref="M33:P33"/>
    <mergeCell ref="C31:H31"/>
    <mergeCell ref="M34:P34"/>
  </mergeCells>
  <phoneticPr fontId="2"/>
  <dataValidations count="1">
    <dataValidation type="list" allowBlank="1" showInputMessage="1" showErrorMessage="1" sqref="B32 B30 B23" xr:uid="{0E7E784B-37B4-4E92-B652-8B8D55D72C40}">
      <formula1>"□,■"</formula1>
    </dataValidation>
  </dataValidations>
  <pageMargins left="0.54" right="0.47" top="0.6" bottom="0.56000000000000005" header="0.51200000000000001" footer="0.51200000000000001"/>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5"/>
  <sheetViews>
    <sheetView showGridLines="0" topLeftCell="A16" zoomScaleNormal="100" zoomScaleSheetLayoutView="90" workbookViewId="0">
      <selection activeCell="Z30" sqref="Z30"/>
    </sheetView>
  </sheetViews>
  <sheetFormatPr defaultColWidth="9" defaultRowHeight="13" x14ac:dyDescent="0.2"/>
  <cols>
    <col min="1" max="1" width="3.36328125" style="7" customWidth="1"/>
    <col min="2" max="2" width="3.36328125" style="8" customWidth="1"/>
    <col min="3" max="29" width="3.36328125" style="7" customWidth="1"/>
    <col min="30" max="16384" width="9" style="7"/>
  </cols>
  <sheetData>
    <row r="1" spans="1:29" ht="17.25" customHeight="1" x14ac:dyDescent="0.2">
      <c r="A1" s="7" t="s">
        <v>295</v>
      </c>
    </row>
    <row r="2" spans="1:29" ht="17.25" customHeight="1" x14ac:dyDescent="0.2">
      <c r="W2" s="628" t="s">
        <v>172</v>
      </c>
      <c r="X2" s="628"/>
      <c r="Y2" s="628"/>
      <c r="Z2" s="628"/>
      <c r="AA2" s="628"/>
      <c r="AB2" s="628"/>
      <c r="AC2" s="628"/>
    </row>
    <row r="3" spans="1:29" ht="17.25" customHeight="1" x14ac:dyDescent="0.2"/>
    <row r="4" spans="1:29" ht="17.25" customHeight="1" x14ac:dyDescent="0.2">
      <c r="A4" s="444" t="s">
        <v>130</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row>
    <row r="5" spans="1:29" ht="17.25" customHeight="1" x14ac:dyDescent="0.2">
      <c r="A5" s="8"/>
      <c r="C5" s="8"/>
      <c r="D5" s="8"/>
      <c r="E5" s="8"/>
      <c r="F5" s="8"/>
      <c r="G5" s="8"/>
      <c r="H5" s="8"/>
      <c r="I5" s="8"/>
      <c r="J5" s="8"/>
      <c r="K5" s="8"/>
      <c r="L5" s="8"/>
      <c r="M5" s="8"/>
      <c r="N5" s="8"/>
      <c r="O5" s="8"/>
      <c r="P5" s="8"/>
      <c r="Q5" s="8"/>
      <c r="R5" s="8"/>
      <c r="S5" s="8"/>
      <c r="T5" s="8"/>
      <c r="U5" s="8"/>
      <c r="V5" s="8"/>
      <c r="W5" s="8"/>
      <c r="X5" s="8"/>
      <c r="Y5" s="8"/>
      <c r="Z5" s="8"/>
      <c r="AA5" s="8"/>
    </row>
    <row r="6" spans="1:29" ht="17.25" customHeight="1" x14ac:dyDescent="0.2">
      <c r="B6" s="298">
        <v>1</v>
      </c>
      <c r="C6" s="300" t="s">
        <v>236</v>
      </c>
    </row>
    <row r="7" spans="1:29" ht="17.25" customHeight="1" x14ac:dyDescent="0.2"/>
    <row r="8" spans="1:29" ht="17.25" customHeight="1" x14ac:dyDescent="0.2">
      <c r="C8" s="301"/>
      <c r="D8" s="1"/>
      <c r="E8" s="1"/>
      <c r="F8" s="1"/>
      <c r="G8" s="1"/>
      <c r="H8" s="1"/>
      <c r="I8" s="1"/>
      <c r="J8" s="1"/>
      <c r="K8" s="1"/>
      <c r="L8" s="1"/>
      <c r="M8" s="1"/>
      <c r="N8" s="1"/>
      <c r="O8" s="1"/>
      <c r="P8" s="1"/>
      <c r="Q8" s="1"/>
      <c r="R8" s="1"/>
      <c r="S8" s="1"/>
      <c r="T8" s="1"/>
      <c r="U8" s="1"/>
      <c r="V8" s="1"/>
    </row>
    <row r="9" spans="1:29" ht="17.25" customHeight="1" x14ac:dyDescent="0.2"/>
    <row r="10" spans="1:29" ht="17.25" customHeight="1" x14ac:dyDescent="0.2">
      <c r="B10" s="298">
        <v>2</v>
      </c>
      <c r="C10" s="300" t="s">
        <v>222</v>
      </c>
    </row>
    <row r="11" spans="1:29" ht="17.25" customHeight="1" x14ac:dyDescent="0.2">
      <c r="C11" s="632"/>
      <c r="D11" s="632"/>
      <c r="E11" s="632"/>
      <c r="F11" s="632"/>
      <c r="G11" s="303" t="s">
        <v>101</v>
      </c>
      <c r="H11" s="8"/>
    </row>
    <row r="12" spans="1:29" ht="17.25" customHeight="1" x14ac:dyDescent="0.2">
      <c r="C12" s="7" t="s">
        <v>131</v>
      </c>
    </row>
    <row r="13" spans="1:29" ht="17.25" customHeight="1" x14ac:dyDescent="0.2">
      <c r="C13" s="633"/>
      <c r="D13" s="633"/>
      <c r="E13" s="304"/>
    </row>
    <row r="14" spans="1:29" ht="17.25" customHeight="1" x14ac:dyDescent="0.2">
      <c r="B14" s="298">
        <v>3</v>
      </c>
      <c r="C14" s="305" t="s">
        <v>237</v>
      </c>
      <c r="D14" s="306"/>
      <c r="E14" s="304"/>
    </row>
    <row r="15" spans="1:29" ht="17.25" customHeight="1" x14ac:dyDescent="0.2">
      <c r="C15" s="307"/>
      <c r="D15" s="603" t="s">
        <v>86</v>
      </c>
      <c r="E15" s="604"/>
      <c r="F15" s="604"/>
      <c r="G15" s="604"/>
      <c r="H15" s="604"/>
      <c r="I15" s="604"/>
      <c r="J15" s="605"/>
      <c r="K15" s="557" t="s">
        <v>239</v>
      </c>
      <c r="L15" s="557"/>
      <c r="M15" s="557"/>
      <c r="N15" s="558"/>
      <c r="O15" s="556" t="s">
        <v>99</v>
      </c>
      <c r="P15" s="557"/>
      <c r="Q15" s="557"/>
      <c r="R15" s="557"/>
      <c r="S15" s="557"/>
      <c r="T15" s="557"/>
      <c r="U15" s="557"/>
      <c r="V15" s="557"/>
      <c r="W15" s="558"/>
      <c r="X15" s="556" t="s">
        <v>254</v>
      </c>
      <c r="Y15" s="557"/>
      <c r="Z15" s="557"/>
      <c r="AA15" s="557"/>
      <c r="AB15" s="558"/>
    </row>
    <row r="16" spans="1:29" ht="17.25" customHeight="1" x14ac:dyDescent="0.2">
      <c r="C16" s="308" t="s">
        <v>132</v>
      </c>
      <c r="D16" s="606" t="s">
        <v>87</v>
      </c>
      <c r="E16" s="607"/>
      <c r="F16" s="607"/>
      <c r="G16" s="607"/>
      <c r="H16" s="607"/>
      <c r="I16" s="607"/>
      <c r="J16" s="608"/>
      <c r="K16" s="631">
        <f>IFERROR(C11*3*3,"")</f>
        <v>0</v>
      </c>
      <c r="L16" s="631"/>
      <c r="M16" s="631"/>
      <c r="N16" s="309" t="s">
        <v>95</v>
      </c>
      <c r="O16" s="494" t="s">
        <v>133</v>
      </c>
      <c r="P16" s="495"/>
      <c r="Q16" s="495"/>
      <c r="R16" s="495"/>
      <c r="S16" s="495"/>
      <c r="T16" s="495"/>
      <c r="U16" s="495"/>
      <c r="V16" s="495"/>
      <c r="W16" s="634"/>
      <c r="X16" s="494"/>
      <c r="Y16" s="495"/>
      <c r="Z16" s="495"/>
      <c r="AA16" s="495"/>
      <c r="AB16" s="634"/>
    </row>
    <row r="17" spans="2:30" ht="17.25" customHeight="1" x14ac:dyDescent="0.2">
      <c r="C17" s="310" t="s">
        <v>134</v>
      </c>
      <c r="D17" s="609" t="s">
        <v>88</v>
      </c>
      <c r="E17" s="610"/>
      <c r="F17" s="610"/>
      <c r="G17" s="610"/>
      <c r="H17" s="610"/>
      <c r="I17" s="610"/>
      <c r="J17" s="611"/>
      <c r="K17" s="629">
        <f>C11*3*3</f>
        <v>0</v>
      </c>
      <c r="L17" s="629"/>
      <c r="M17" s="629"/>
      <c r="N17" s="311" t="s">
        <v>96</v>
      </c>
      <c r="O17" s="600" t="s">
        <v>92</v>
      </c>
      <c r="P17" s="601"/>
      <c r="Q17" s="601"/>
      <c r="R17" s="601"/>
      <c r="S17" s="601"/>
      <c r="T17" s="601"/>
      <c r="U17" s="601"/>
      <c r="V17" s="601"/>
      <c r="W17" s="602"/>
      <c r="X17" s="600"/>
      <c r="Y17" s="601"/>
      <c r="Z17" s="601"/>
      <c r="AA17" s="601"/>
      <c r="AB17" s="602"/>
    </row>
    <row r="18" spans="2:30" ht="17.25" customHeight="1" x14ac:dyDescent="0.2">
      <c r="C18" s="310" t="s">
        <v>135</v>
      </c>
      <c r="D18" s="609" t="s">
        <v>89</v>
      </c>
      <c r="E18" s="610"/>
      <c r="F18" s="610"/>
      <c r="G18" s="610"/>
      <c r="H18" s="610"/>
      <c r="I18" s="610"/>
      <c r="J18" s="611"/>
      <c r="K18" s="629">
        <f>C11*5*3</f>
        <v>0</v>
      </c>
      <c r="L18" s="629"/>
      <c r="M18" s="629"/>
      <c r="N18" s="311" t="s">
        <v>98</v>
      </c>
      <c r="O18" s="600" t="s">
        <v>93</v>
      </c>
      <c r="P18" s="601"/>
      <c r="Q18" s="601"/>
      <c r="R18" s="601"/>
      <c r="S18" s="601"/>
      <c r="T18" s="601"/>
      <c r="U18" s="601"/>
      <c r="V18" s="601"/>
      <c r="W18" s="602"/>
      <c r="X18" s="600"/>
      <c r="Y18" s="601"/>
      <c r="Z18" s="601"/>
      <c r="AA18" s="601"/>
      <c r="AB18" s="602"/>
    </row>
    <row r="19" spans="2:30" ht="17.25" customHeight="1" x14ac:dyDescent="0.2">
      <c r="C19" s="312" t="s">
        <v>136</v>
      </c>
      <c r="D19" s="597" t="s">
        <v>137</v>
      </c>
      <c r="E19" s="598"/>
      <c r="F19" s="598"/>
      <c r="G19" s="598"/>
      <c r="H19" s="598"/>
      <c r="I19" s="598"/>
      <c r="J19" s="599"/>
      <c r="K19" s="630">
        <f>C11*1</f>
        <v>0</v>
      </c>
      <c r="L19" s="630"/>
      <c r="M19" s="630"/>
      <c r="N19" s="313" t="s">
        <v>97</v>
      </c>
      <c r="O19" s="597" t="s">
        <v>94</v>
      </c>
      <c r="P19" s="598"/>
      <c r="Q19" s="598"/>
      <c r="R19" s="598"/>
      <c r="S19" s="598"/>
      <c r="T19" s="598"/>
      <c r="U19" s="598"/>
      <c r="V19" s="598"/>
      <c r="W19" s="599"/>
      <c r="X19" s="597"/>
      <c r="Y19" s="598"/>
      <c r="Z19" s="598"/>
      <c r="AA19" s="598"/>
      <c r="AB19" s="599"/>
    </row>
    <row r="20" spans="2:30" ht="17.25" customHeight="1" x14ac:dyDescent="0.2"/>
    <row r="21" spans="2:30" ht="17.25" customHeight="1" x14ac:dyDescent="0.2">
      <c r="B21" s="298">
        <v>4</v>
      </c>
      <c r="C21" s="300" t="s">
        <v>238</v>
      </c>
    </row>
    <row r="22" spans="2:30" ht="17.25" customHeight="1" x14ac:dyDescent="0.2">
      <c r="C22" s="627" t="s">
        <v>38</v>
      </c>
      <c r="D22" s="583"/>
      <c r="E22" s="583"/>
      <c r="F22" s="583"/>
      <c r="G22" s="583"/>
      <c r="H22" s="583"/>
      <c r="I22" s="583"/>
      <c r="J22" s="613"/>
      <c r="K22" s="582" t="s">
        <v>313</v>
      </c>
      <c r="L22" s="612"/>
      <c r="M22" s="583"/>
      <c r="N22" s="613"/>
      <c r="O22" s="582" t="s">
        <v>334</v>
      </c>
      <c r="P22" s="583"/>
      <c r="Q22" s="583"/>
      <c r="R22" s="583"/>
      <c r="S22" s="350" t="s">
        <v>314</v>
      </c>
      <c r="T22" s="351"/>
      <c r="U22" s="352"/>
      <c r="V22" s="353"/>
      <c r="W22" s="354"/>
      <c r="X22" s="582" t="s">
        <v>254</v>
      </c>
      <c r="Y22" s="612"/>
      <c r="Z22" s="612"/>
      <c r="AA22" s="612"/>
      <c r="AB22" s="615"/>
    </row>
    <row r="23" spans="2:30" ht="17.25" customHeight="1" x14ac:dyDescent="0.2">
      <c r="C23" s="584"/>
      <c r="D23" s="585"/>
      <c r="E23" s="585"/>
      <c r="F23" s="585"/>
      <c r="G23" s="585"/>
      <c r="H23" s="585"/>
      <c r="I23" s="585"/>
      <c r="J23" s="614"/>
      <c r="K23" s="584"/>
      <c r="L23" s="585"/>
      <c r="M23" s="585"/>
      <c r="N23" s="614"/>
      <c r="O23" s="584"/>
      <c r="P23" s="585"/>
      <c r="Q23" s="585"/>
      <c r="R23" s="585"/>
      <c r="S23" s="590" t="s">
        <v>315</v>
      </c>
      <c r="T23" s="591"/>
      <c r="U23" s="577" t="s">
        <v>316</v>
      </c>
      <c r="V23" s="577"/>
      <c r="W23" s="578"/>
      <c r="X23" s="616"/>
      <c r="Y23" s="617"/>
      <c r="Z23" s="617"/>
      <c r="AA23" s="617"/>
      <c r="AB23" s="618"/>
    </row>
    <row r="24" spans="2:30" ht="17.25" customHeight="1" x14ac:dyDescent="0.2">
      <c r="C24" s="624"/>
      <c r="D24" s="625"/>
      <c r="E24" s="625"/>
      <c r="F24" s="625"/>
      <c r="G24" s="625"/>
      <c r="H24" s="625"/>
      <c r="I24" s="625"/>
      <c r="J24" s="626"/>
      <c r="K24" s="624"/>
      <c r="L24" s="625"/>
      <c r="M24" s="625"/>
      <c r="N24" s="326"/>
      <c r="O24" s="586"/>
      <c r="P24" s="587"/>
      <c r="Q24" s="587"/>
      <c r="R24" s="587"/>
      <c r="S24" s="579"/>
      <c r="T24" s="580"/>
      <c r="U24" s="619"/>
      <c r="V24" s="619"/>
      <c r="W24" s="620"/>
      <c r="X24" s="314"/>
      <c r="Y24" s="315"/>
      <c r="Z24" s="316"/>
      <c r="AA24" s="316"/>
      <c r="AB24" s="317"/>
      <c r="AD24" s="250"/>
    </row>
    <row r="25" spans="2:30" ht="17.25" customHeight="1" x14ac:dyDescent="0.2">
      <c r="C25" s="573"/>
      <c r="D25" s="575"/>
      <c r="E25" s="575"/>
      <c r="F25" s="575"/>
      <c r="G25" s="575"/>
      <c r="H25" s="575"/>
      <c r="I25" s="575"/>
      <c r="J25" s="576"/>
      <c r="K25" s="573"/>
      <c r="L25" s="575"/>
      <c r="M25" s="575"/>
      <c r="N25" s="327"/>
      <c r="O25" s="588"/>
      <c r="P25" s="589"/>
      <c r="Q25" s="589"/>
      <c r="R25" s="589"/>
      <c r="S25" s="581"/>
      <c r="T25" s="486"/>
      <c r="U25" s="592"/>
      <c r="V25" s="592"/>
      <c r="W25" s="593"/>
      <c r="X25" s="318"/>
      <c r="Y25" s="319"/>
      <c r="Z25" s="320"/>
      <c r="AA25" s="320"/>
      <c r="AB25" s="321"/>
      <c r="AD25" s="250"/>
    </row>
    <row r="26" spans="2:30" ht="17.25" customHeight="1" x14ac:dyDescent="0.2">
      <c r="C26" s="573"/>
      <c r="D26" s="575"/>
      <c r="E26" s="575"/>
      <c r="F26" s="575"/>
      <c r="G26" s="575"/>
      <c r="H26" s="575"/>
      <c r="I26" s="575"/>
      <c r="J26" s="576"/>
      <c r="K26" s="573"/>
      <c r="L26" s="575"/>
      <c r="M26" s="575"/>
      <c r="N26" s="327"/>
      <c r="O26" s="573"/>
      <c r="P26" s="575"/>
      <c r="Q26" s="575"/>
      <c r="R26" s="576"/>
      <c r="S26" s="573"/>
      <c r="T26" s="574"/>
      <c r="U26" s="594"/>
      <c r="V26" s="595"/>
      <c r="W26" s="596"/>
      <c r="X26" s="318"/>
      <c r="Y26" s="319"/>
      <c r="Z26" s="320"/>
      <c r="AA26" s="320"/>
      <c r="AB26" s="321"/>
    </row>
    <row r="27" spans="2:30" ht="17.25" customHeight="1" x14ac:dyDescent="0.2">
      <c r="C27" s="573"/>
      <c r="D27" s="575"/>
      <c r="E27" s="575"/>
      <c r="F27" s="575"/>
      <c r="G27" s="575"/>
      <c r="H27" s="575"/>
      <c r="I27" s="575"/>
      <c r="J27" s="576"/>
      <c r="K27" s="573"/>
      <c r="L27" s="575"/>
      <c r="M27" s="575"/>
      <c r="N27" s="327"/>
      <c r="O27" s="573"/>
      <c r="P27" s="575"/>
      <c r="Q27" s="575"/>
      <c r="R27" s="576"/>
      <c r="S27" s="573"/>
      <c r="T27" s="574"/>
      <c r="U27" s="594"/>
      <c r="V27" s="595"/>
      <c r="W27" s="596"/>
      <c r="X27" s="318"/>
      <c r="Y27" s="319"/>
      <c r="Z27" s="320"/>
      <c r="AA27" s="320"/>
      <c r="AB27" s="321"/>
    </row>
    <row r="28" spans="2:30" ht="17.25" customHeight="1" x14ac:dyDescent="0.2">
      <c r="C28" s="573"/>
      <c r="D28" s="575"/>
      <c r="E28" s="575"/>
      <c r="F28" s="575"/>
      <c r="G28" s="575"/>
      <c r="H28" s="575"/>
      <c r="I28" s="575"/>
      <c r="J28" s="576"/>
      <c r="K28" s="573"/>
      <c r="L28" s="575"/>
      <c r="M28" s="575"/>
      <c r="N28" s="327"/>
      <c r="O28" s="573"/>
      <c r="P28" s="575"/>
      <c r="Q28" s="575"/>
      <c r="R28" s="576"/>
      <c r="S28" s="573"/>
      <c r="T28" s="574"/>
      <c r="U28" s="594"/>
      <c r="V28" s="595"/>
      <c r="W28" s="596"/>
      <c r="X28" s="318"/>
      <c r="Y28" s="319"/>
      <c r="Z28" s="320"/>
      <c r="AA28" s="320"/>
      <c r="AB28" s="321"/>
    </row>
    <row r="29" spans="2:30" ht="17.25" customHeight="1" x14ac:dyDescent="0.2">
      <c r="C29" s="573"/>
      <c r="D29" s="575"/>
      <c r="E29" s="575"/>
      <c r="F29" s="575"/>
      <c r="G29" s="575"/>
      <c r="H29" s="575"/>
      <c r="I29" s="575"/>
      <c r="J29" s="576"/>
      <c r="K29" s="573"/>
      <c r="L29" s="575"/>
      <c r="M29" s="575"/>
      <c r="N29" s="327"/>
      <c r="O29" s="573"/>
      <c r="P29" s="575"/>
      <c r="Q29" s="575"/>
      <c r="R29" s="576"/>
      <c r="S29" s="573"/>
      <c r="T29" s="574"/>
      <c r="U29" s="594"/>
      <c r="V29" s="595"/>
      <c r="W29" s="596"/>
      <c r="X29" s="318"/>
      <c r="Y29" s="319"/>
      <c r="Z29" s="320"/>
      <c r="AA29" s="320"/>
      <c r="AB29" s="321"/>
    </row>
    <row r="30" spans="2:30" ht="17.25" customHeight="1" x14ac:dyDescent="0.2">
      <c r="C30" s="573"/>
      <c r="D30" s="575"/>
      <c r="E30" s="575"/>
      <c r="F30" s="575"/>
      <c r="G30" s="575"/>
      <c r="H30" s="575"/>
      <c r="I30" s="575"/>
      <c r="J30" s="576"/>
      <c r="K30" s="573"/>
      <c r="L30" s="575"/>
      <c r="M30" s="575"/>
      <c r="N30" s="327"/>
      <c r="O30" s="573"/>
      <c r="P30" s="575"/>
      <c r="Q30" s="575"/>
      <c r="R30" s="576"/>
      <c r="S30" s="573"/>
      <c r="T30" s="574"/>
      <c r="U30" s="594"/>
      <c r="V30" s="595"/>
      <c r="W30" s="596"/>
      <c r="X30" s="318"/>
      <c r="Y30" s="319"/>
      <c r="Z30" s="320"/>
      <c r="AA30" s="320"/>
      <c r="AB30" s="321"/>
    </row>
    <row r="31" spans="2:30" ht="17.25" customHeight="1" x14ac:dyDescent="0.2">
      <c r="C31" s="573"/>
      <c r="D31" s="575"/>
      <c r="E31" s="575"/>
      <c r="F31" s="575"/>
      <c r="G31" s="575"/>
      <c r="H31" s="575"/>
      <c r="I31" s="575"/>
      <c r="J31" s="576"/>
      <c r="K31" s="573"/>
      <c r="L31" s="575"/>
      <c r="M31" s="575"/>
      <c r="N31" s="327"/>
      <c r="O31" s="573"/>
      <c r="P31" s="575"/>
      <c r="Q31" s="575"/>
      <c r="R31" s="576"/>
      <c r="S31" s="573"/>
      <c r="T31" s="574"/>
      <c r="U31" s="594"/>
      <c r="V31" s="595"/>
      <c r="W31" s="596"/>
      <c r="X31" s="318"/>
      <c r="Y31" s="319"/>
      <c r="Z31" s="320"/>
      <c r="AA31" s="320"/>
      <c r="AB31" s="321"/>
    </row>
    <row r="32" spans="2:30" ht="17.25" customHeight="1" x14ac:dyDescent="0.2">
      <c r="C32" s="573"/>
      <c r="D32" s="575"/>
      <c r="E32" s="575"/>
      <c r="F32" s="575"/>
      <c r="G32" s="575"/>
      <c r="H32" s="575"/>
      <c r="I32" s="575"/>
      <c r="J32" s="576"/>
      <c r="K32" s="573"/>
      <c r="L32" s="575"/>
      <c r="M32" s="575"/>
      <c r="N32" s="327"/>
      <c r="O32" s="573"/>
      <c r="P32" s="575"/>
      <c r="Q32" s="575"/>
      <c r="R32" s="576"/>
      <c r="S32" s="573"/>
      <c r="T32" s="574"/>
      <c r="U32" s="594"/>
      <c r="V32" s="595"/>
      <c r="W32" s="596"/>
      <c r="X32" s="318"/>
      <c r="Y32" s="319"/>
      <c r="Z32" s="320"/>
      <c r="AA32" s="320"/>
      <c r="AB32" s="321"/>
    </row>
    <row r="33" spans="3:30" ht="17.25" customHeight="1" x14ac:dyDescent="0.2">
      <c r="C33" s="573"/>
      <c r="D33" s="575"/>
      <c r="E33" s="575"/>
      <c r="F33" s="575"/>
      <c r="G33" s="575"/>
      <c r="H33" s="575"/>
      <c r="I33" s="575"/>
      <c r="J33" s="576"/>
      <c r="K33" s="573"/>
      <c r="L33" s="575"/>
      <c r="M33" s="575"/>
      <c r="N33" s="327"/>
      <c r="O33" s="573"/>
      <c r="P33" s="575"/>
      <c r="Q33" s="575"/>
      <c r="R33" s="576"/>
      <c r="S33" s="573"/>
      <c r="T33" s="574"/>
      <c r="U33" s="594"/>
      <c r="V33" s="595"/>
      <c r="W33" s="596"/>
      <c r="X33" s="318"/>
      <c r="Y33" s="319"/>
      <c r="Z33" s="320"/>
      <c r="AA33" s="320"/>
      <c r="AB33" s="321"/>
    </row>
    <row r="34" spans="3:30" ht="17.25" customHeight="1" x14ac:dyDescent="0.2">
      <c r="C34" s="573"/>
      <c r="D34" s="575"/>
      <c r="E34" s="575"/>
      <c r="F34" s="575"/>
      <c r="G34" s="575"/>
      <c r="H34" s="575"/>
      <c r="I34" s="575"/>
      <c r="J34" s="576"/>
      <c r="K34" s="573"/>
      <c r="L34" s="575"/>
      <c r="M34" s="575"/>
      <c r="N34" s="327"/>
      <c r="O34" s="573"/>
      <c r="P34" s="575"/>
      <c r="Q34" s="575"/>
      <c r="R34" s="576"/>
      <c r="S34" s="573"/>
      <c r="T34" s="574"/>
      <c r="U34" s="594"/>
      <c r="V34" s="595"/>
      <c r="W34" s="596"/>
      <c r="X34" s="318"/>
      <c r="Y34" s="319"/>
      <c r="Z34" s="320"/>
      <c r="AA34" s="320"/>
      <c r="AB34" s="321"/>
    </row>
    <row r="35" spans="3:30" ht="17.25" customHeight="1" x14ac:dyDescent="0.2">
      <c r="C35" s="573"/>
      <c r="D35" s="575"/>
      <c r="E35" s="575"/>
      <c r="F35" s="575"/>
      <c r="G35" s="575"/>
      <c r="H35" s="575"/>
      <c r="I35" s="575"/>
      <c r="J35" s="576"/>
      <c r="K35" s="573"/>
      <c r="L35" s="575"/>
      <c r="M35" s="575"/>
      <c r="N35" s="327"/>
      <c r="O35" s="573"/>
      <c r="P35" s="575"/>
      <c r="Q35" s="575"/>
      <c r="R35" s="576"/>
      <c r="S35" s="573"/>
      <c r="T35" s="574"/>
      <c r="U35" s="594"/>
      <c r="V35" s="595"/>
      <c r="W35" s="596"/>
      <c r="X35" s="318"/>
      <c r="Y35" s="319"/>
      <c r="Z35" s="320"/>
      <c r="AA35" s="320"/>
      <c r="AB35" s="321"/>
    </row>
    <row r="36" spans="3:30" ht="17.25" customHeight="1" x14ac:dyDescent="0.2">
      <c r="C36" s="573"/>
      <c r="D36" s="575"/>
      <c r="E36" s="575"/>
      <c r="F36" s="575"/>
      <c r="G36" s="575"/>
      <c r="H36" s="575"/>
      <c r="I36" s="575"/>
      <c r="J36" s="576"/>
      <c r="K36" s="573"/>
      <c r="L36" s="575"/>
      <c r="M36" s="575"/>
      <c r="N36" s="327"/>
      <c r="O36" s="573"/>
      <c r="P36" s="575"/>
      <c r="Q36" s="575"/>
      <c r="R36" s="576"/>
      <c r="S36" s="573"/>
      <c r="T36" s="574"/>
      <c r="U36" s="594"/>
      <c r="V36" s="595"/>
      <c r="W36" s="596"/>
      <c r="X36" s="318"/>
      <c r="Y36" s="319"/>
      <c r="Z36" s="320"/>
      <c r="AA36" s="320"/>
      <c r="AB36" s="321"/>
    </row>
    <row r="37" spans="3:30" ht="17.25" customHeight="1" x14ac:dyDescent="0.2">
      <c r="C37" s="573"/>
      <c r="D37" s="575"/>
      <c r="E37" s="575"/>
      <c r="F37" s="575"/>
      <c r="G37" s="575"/>
      <c r="H37" s="575"/>
      <c r="I37" s="575"/>
      <c r="J37" s="576"/>
      <c r="K37" s="573"/>
      <c r="L37" s="575"/>
      <c r="M37" s="575"/>
      <c r="N37" s="327"/>
      <c r="O37" s="573"/>
      <c r="P37" s="575"/>
      <c r="Q37" s="575"/>
      <c r="R37" s="576"/>
      <c r="S37" s="573"/>
      <c r="T37" s="574"/>
      <c r="U37" s="594"/>
      <c r="V37" s="595"/>
      <c r="W37" s="596"/>
      <c r="X37" s="318"/>
      <c r="Y37" s="319"/>
      <c r="Z37" s="320"/>
      <c r="AA37" s="320"/>
      <c r="AB37" s="321"/>
    </row>
    <row r="38" spans="3:30" ht="17.25" customHeight="1" x14ac:dyDescent="0.2">
      <c r="C38" s="573"/>
      <c r="D38" s="575"/>
      <c r="E38" s="575"/>
      <c r="F38" s="575"/>
      <c r="G38" s="575"/>
      <c r="H38" s="575"/>
      <c r="I38" s="575"/>
      <c r="J38" s="576"/>
      <c r="K38" s="573"/>
      <c r="L38" s="575"/>
      <c r="M38" s="575"/>
      <c r="N38" s="327"/>
      <c r="O38" s="573"/>
      <c r="P38" s="575"/>
      <c r="Q38" s="575"/>
      <c r="R38" s="576"/>
      <c r="S38" s="573"/>
      <c r="T38" s="574"/>
      <c r="U38" s="594"/>
      <c r="V38" s="595"/>
      <c r="W38" s="596"/>
      <c r="X38" s="318"/>
      <c r="Y38" s="319"/>
      <c r="Z38" s="320"/>
      <c r="AA38" s="320"/>
      <c r="AB38" s="321"/>
    </row>
    <row r="39" spans="3:30" ht="17.25" customHeight="1" x14ac:dyDescent="0.2">
      <c r="C39" s="621"/>
      <c r="D39" s="622"/>
      <c r="E39" s="622"/>
      <c r="F39" s="622"/>
      <c r="G39" s="622"/>
      <c r="H39" s="622"/>
      <c r="I39" s="622"/>
      <c r="J39" s="623"/>
      <c r="K39" s="621"/>
      <c r="L39" s="622"/>
      <c r="M39" s="622"/>
      <c r="N39" s="325"/>
      <c r="O39" s="621"/>
      <c r="P39" s="622"/>
      <c r="Q39" s="622"/>
      <c r="R39" s="623"/>
      <c r="S39" s="621"/>
      <c r="T39" s="622"/>
      <c r="U39" s="635"/>
      <c r="V39" s="636"/>
      <c r="W39" s="637"/>
      <c r="X39" s="322"/>
      <c r="Y39" s="323"/>
      <c r="Z39" s="324"/>
      <c r="AA39" s="324"/>
      <c r="AB39" s="325"/>
    </row>
    <row r="40" spans="3:30" ht="17.25" customHeight="1" x14ac:dyDescent="0.2">
      <c r="C40" s="277" t="s">
        <v>245</v>
      </c>
      <c r="D40" s="7" t="s">
        <v>246</v>
      </c>
    </row>
    <row r="41" spans="3:30" ht="17.25" customHeight="1" x14ac:dyDescent="0.2">
      <c r="C41" s="277" t="s">
        <v>243</v>
      </c>
      <c r="D41" s="277" t="s">
        <v>244</v>
      </c>
      <c r="E41" s="277"/>
      <c r="F41" s="277"/>
      <c r="G41" s="277"/>
      <c r="H41" s="277"/>
      <c r="AD41" s="250"/>
    </row>
    <row r="42" spans="3:30" ht="17.25" customHeight="1" x14ac:dyDescent="0.2"/>
    <row r="43" spans="3:30" ht="34.5" customHeight="1" x14ac:dyDescent="0.2">
      <c r="J43" s="130"/>
      <c r="K43" s="130"/>
      <c r="L43" s="130"/>
      <c r="M43" s="492" t="s">
        <v>2</v>
      </c>
      <c r="N43" s="492"/>
      <c r="O43" s="492"/>
      <c r="P43" s="492"/>
      <c r="Q43" s="492"/>
      <c r="R43" s="131"/>
      <c r="S43" s="502"/>
      <c r="T43" s="502"/>
      <c r="U43" s="502"/>
      <c r="V43" s="502"/>
      <c r="W43" s="502"/>
      <c r="X43" s="502"/>
      <c r="Y43" s="502"/>
      <c r="Z43" s="502"/>
      <c r="AA43" s="502"/>
      <c r="AB43" s="502"/>
    </row>
    <row r="44" spans="3:30" ht="34.5" customHeight="1" x14ac:dyDescent="0.2">
      <c r="J44" s="130"/>
      <c r="K44" s="130"/>
      <c r="L44" s="130"/>
      <c r="M44" s="492" t="s">
        <v>3</v>
      </c>
      <c r="N44" s="493"/>
      <c r="O44" s="493"/>
      <c r="P44" s="493"/>
      <c r="Q44" s="493"/>
      <c r="R44" s="131"/>
      <c r="S44" s="502"/>
      <c r="T44" s="502"/>
      <c r="U44" s="502"/>
      <c r="V44" s="502"/>
      <c r="W44" s="502"/>
      <c r="X44" s="502"/>
      <c r="Y44" s="502"/>
      <c r="Z44" s="502"/>
      <c r="AA44" s="502"/>
      <c r="AB44" s="502"/>
    </row>
    <row r="45" spans="3:30" ht="34.5" customHeight="1" x14ac:dyDescent="0.2">
      <c r="J45" s="130"/>
      <c r="K45" s="130"/>
      <c r="L45" s="130"/>
      <c r="M45" s="492" t="s">
        <v>35</v>
      </c>
      <c r="N45" s="493"/>
      <c r="O45" s="493"/>
      <c r="P45" s="493"/>
      <c r="Q45" s="493"/>
      <c r="R45" s="132"/>
      <c r="S45" s="502"/>
      <c r="T45" s="502"/>
      <c r="U45" s="502"/>
      <c r="V45" s="502"/>
      <c r="W45" s="502"/>
      <c r="X45" s="502"/>
      <c r="Y45" s="502"/>
      <c r="Z45" s="502"/>
      <c r="AA45" s="502"/>
      <c r="AB45" s="502"/>
      <c r="AD45" s="250"/>
    </row>
  </sheetData>
  <mergeCells count="116">
    <mergeCell ref="K25:M25"/>
    <mergeCell ref="K26:M26"/>
    <mergeCell ref="K27:M27"/>
    <mergeCell ref="K28:M28"/>
    <mergeCell ref="K29:M29"/>
    <mergeCell ref="K30:M30"/>
    <mergeCell ref="K31:M31"/>
    <mergeCell ref="K32:M32"/>
    <mergeCell ref="K33:M33"/>
    <mergeCell ref="M45:Q45"/>
    <mergeCell ref="S43:AB43"/>
    <mergeCell ref="S44:AB44"/>
    <mergeCell ref="S45:AB45"/>
    <mergeCell ref="M43:Q43"/>
    <mergeCell ref="M44:Q44"/>
    <mergeCell ref="U30:W30"/>
    <mergeCell ref="U31:W31"/>
    <mergeCell ref="U32:W32"/>
    <mergeCell ref="U33:W33"/>
    <mergeCell ref="U34:W34"/>
    <mergeCell ref="U35:W35"/>
    <mergeCell ref="U36:W36"/>
    <mergeCell ref="U37:W37"/>
    <mergeCell ref="U38:W38"/>
    <mergeCell ref="U39:W39"/>
    <mergeCell ref="S37:T37"/>
    <mergeCell ref="S38:T38"/>
    <mergeCell ref="S39:T39"/>
    <mergeCell ref="O35:R35"/>
    <mergeCell ref="O36:R36"/>
    <mergeCell ref="O37:R37"/>
    <mergeCell ref="O38:R38"/>
    <mergeCell ref="O39:R39"/>
    <mergeCell ref="C27:J27"/>
    <mergeCell ref="C28:J28"/>
    <mergeCell ref="C24:J24"/>
    <mergeCell ref="C25:J25"/>
    <mergeCell ref="C26:J26"/>
    <mergeCell ref="C22:J23"/>
    <mergeCell ref="O19:W19"/>
    <mergeCell ref="W2:AC2"/>
    <mergeCell ref="K18:M18"/>
    <mergeCell ref="K19:M19"/>
    <mergeCell ref="K16:M16"/>
    <mergeCell ref="A4:AC4"/>
    <mergeCell ref="C11:F11"/>
    <mergeCell ref="C13:D13"/>
    <mergeCell ref="K17:M17"/>
    <mergeCell ref="X19:AB19"/>
    <mergeCell ref="O16:W16"/>
    <mergeCell ref="O17:W17"/>
    <mergeCell ref="O18:W18"/>
    <mergeCell ref="O15:W15"/>
    <mergeCell ref="X15:AB15"/>
    <mergeCell ref="X16:AB16"/>
    <mergeCell ref="X17:AB17"/>
    <mergeCell ref="K24:M24"/>
    <mergeCell ref="C32:J32"/>
    <mergeCell ref="C33:J33"/>
    <mergeCell ref="C31:J31"/>
    <mergeCell ref="C34:J34"/>
    <mergeCell ref="K34:M34"/>
    <mergeCell ref="S31:T31"/>
    <mergeCell ref="S32:T32"/>
    <mergeCell ref="S33:T33"/>
    <mergeCell ref="C29:J29"/>
    <mergeCell ref="C30:J30"/>
    <mergeCell ref="O31:R31"/>
    <mergeCell ref="O32:R32"/>
    <mergeCell ref="O33:R33"/>
    <mergeCell ref="O34:R34"/>
    <mergeCell ref="S34:T34"/>
    <mergeCell ref="C35:J35"/>
    <mergeCell ref="C39:J39"/>
    <mergeCell ref="C36:J36"/>
    <mergeCell ref="C38:J38"/>
    <mergeCell ref="C37:J37"/>
    <mergeCell ref="K39:M39"/>
    <mergeCell ref="K35:M35"/>
    <mergeCell ref="K36:M36"/>
    <mergeCell ref="K37:M37"/>
    <mergeCell ref="K38:M38"/>
    <mergeCell ref="D19:J19"/>
    <mergeCell ref="X18:AB18"/>
    <mergeCell ref="D15:J15"/>
    <mergeCell ref="D16:J16"/>
    <mergeCell ref="D17:J17"/>
    <mergeCell ref="D18:J18"/>
    <mergeCell ref="K22:N23"/>
    <mergeCell ref="X22:AB23"/>
    <mergeCell ref="U24:W24"/>
    <mergeCell ref="K15:N15"/>
    <mergeCell ref="S35:T35"/>
    <mergeCell ref="S36:T36"/>
    <mergeCell ref="O26:R26"/>
    <mergeCell ref="S27:T27"/>
    <mergeCell ref="S28:T28"/>
    <mergeCell ref="S29:T29"/>
    <mergeCell ref="S30:T30"/>
    <mergeCell ref="U23:W23"/>
    <mergeCell ref="S24:T24"/>
    <mergeCell ref="S25:T25"/>
    <mergeCell ref="S26:T26"/>
    <mergeCell ref="O22:R23"/>
    <mergeCell ref="O24:R24"/>
    <mergeCell ref="O25:R25"/>
    <mergeCell ref="S23:T23"/>
    <mergeCell ref="U25:W25"/>
    <mergeCell ref="U26:W26"/>
    <mergeCell ref="U27:W27"/>
    <mergeCell ref="U28:W28"/>
    <mergeCell ref="U29:W29"/>
    <mergeCell ref="O27:R27"/>
    <mergeCell ref="O28:R28"/>
    <mergeCell ref="O29:R29"/>
    <mergeCell ref="O30:R30"/>
  </mergeCells>
  <phoneticPr fontId="2"/>
  <dataValidations count="2">
    <dataValidation type="list" allowBlank="1" showInputMessage="1" showErrorMessage="1" sqref="U24:W39" xr:uid="{00000000-0002-0000-0A00-000000000000}">
      <formula1>"有,無"</formula1>
    </dataValidation>
    <dataValidation type="list" allowBlank="1" showInputMessage="1" showErrorMessage="1" sqref="N24:N39" xr:uid="{00000000-0002-0000-0A00-000001000000}">
      <formula1>$N$16:$N$19</formula1>
    </dataValidation>
  </dataValidations>
  <printOptions horizontalCentered="1"/>
  <pageMargins left="0.35" right="0.28999999999999998" top="0.41" bottom="0.39370078740157483" header="0" footer="0"/>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E99439-FF8D-4737-AC76-013BDF4B2563}">
          <x14:formula1>
            <xm:f>PDリスト!$B$2:$B$18</xm:f>
          </x14:formula1>
          <xm:sqref>S24:T39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8"/>
  <sheetViews>
    <sheetView showGridLines="0" topLeftCell="A8" zoomScaleNormal="100" zoomScaleSheetLayoutView="90" workbookViewId="0">
      <selection activeCell="D25" sqref="D25:D27"/>
    </sheetView>
  </sheetViews>
  <sheetFormatPr defaultColWidth="9" defaultRowHeight="13" x14ac:dyDescent="0.2"/>
  <cols>
    <col min="1" max="28" width="3.36328125" style="7" customWidth="1"/>
    <col min="29" max="16384" width="9" style="7"/>
  </cols>
  <sheetData>
    <row r="1" spans="1:28" ht="17.25" customHeight="1" x14ac:dyDescent="0.2">
      <c r="A1" s="7" t="s">
        <v>194</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119</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121</v>
      </c>
    </row>
    <row r="7" spans="1:28" ht="31" customHeight="1" x14ac:dyDescent="0.2">
      <c r="C7" s="423" t="s">
        <v>3</v>
      </c>
      <c r="D7" s="424"/>
      <c r="E7" s="424"/>
      <c r="F7" s="424"/>
      <c r="G7" s="424"/>
      <c r="H7" s="424"/>
      <c r="I7" s="425"/>
      <c r="J7" s="445"/>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4"/>
      <c r="I8" s="425"/>
      <c r="J8" s="445"/>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4"/>
      <c r="I9" s="425"/>
      <c r="J9" s="445"/>
      <c r="K9" s="446"/>
      <c r="L9" s="446"/>
      <c r="M9" s="446"/>
      <c r="N9" s="446"/>
      <c r="O9" s="446"/>
      <c r="P9" s="446"/>
      <c r="Q9" s="446"/>
      <c r="R9" s="446"/>
      <c r="S9" s="446"/>
      <c r="T9" s="446"/>
      <c r="U9" s="446"/>
      <c r="V9" s="446"/>
      <c r="W9" s="446"/>
      <c r="X9" s="446"/>
      <c r="Y9" s="446"/>
      <c r="Z9" s="446"/>
      <c r="AA9" s="447"/>
    </row>
    <row r="10" spans="1:28" ht="31" customHeight="1" x14ac:dyDescent="0.2">
      <c r="C10" s="435" t="s">
        <v>120</v>
      </c>
      <c r="D10" s="436"/>
      <c r="E10" s="436"/>
      <c r="F10" s="436"/>
      <c r="G10" s="436"/>
      <c r="H10" s="436"/>
      <c r="I10" s="437"/>
      <c r="J10" s="638"/>
      <c r="K10" s="639"/>
      <c r="L10" s="639"/>
      <c r="M10" s="639"/>
      <c r="N10" s="639"/>
      <c r="O10" s="639"/>
      <c r="P10" s="639"/>
      <c r="Q10" s="639"/>
      <c r="R10" s="639"/>
      <c r="S10" s="639"/>
      <c r="T10" s="639"/>
      <c r="U10" s="639"/>
      <c r="V10" s="639"/>
      <c r="W10" s="639"/>
      <c r="X10" s="639"/>
      <c r="Y10" s="639"/>
      <c r="Z10" s="639"/>
      <c r="AA10" s="640"/>
    </row>
    <row r="11" spans="1:28" ht="31" customHeight="1" x14ac:dyDescent="0.2">
      <c r="C11" s="435" t="s">
        <v>124</v>
      </c>
      <c r="D11" s="436"/>
      <c r="E11" s="436"/>
      <c r="F11" s="436"/>
      <c r="G11" s="436"/>
      <c r="H11" s="436"/>
      <c r="I11" s="437"/>
      <c r="J11" s="641" t="s">
        <v>143</v>
      </c>
      <c r="K11" s="642"/>
      <c r="L11" s="642"/>
      <c r="M11" s="642"/>
      <c r="N11" s="642"/>
      <c r="O11" s="642"/>
      <c r="P11" s="642"/>
      <c r="Q11" s="642"/>
      <c r="R11" s="642"/>
      <c r="S11" s="642"/>
      <c r="T11" s="642"/>
      <c r="U11" s="642"/>
      <c r="V11" s="642"/>
      <c r="W11" s="642"/>
      <c r="X11" s="642"/>
      <c r="Y11" s="642"/>
      <c r="Z11" s="642"/>
      <c r="AA11" s="643"/>
    </row>
    <row r="12" spans="1:28" ht="19.399999999999999" customHeight="1" x14ac:dyDescent="0.2">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2">
      <c r="C13" s="9"/>
    </row>
    <row r="14" spans="1:28" ht="17.25" customHeight="1" x14ac:dyDescent="0.2">
      <c r="B14" s="7" t="s">
        <v>123</v>
      </c>
      <c r="Z14" s="11"/>
      <c r="AA14" s="11"/>
    </row>
    <row r="15" spans="1:28" ht="8.5" customHeight="1" x14ac:dyDescent="0.2">
      <c r="Z15" s="11"/>
      <c r="AA15" s="11"/>
    </row>
    <row r="16" spans="1:28" ht="25" customHeight="1" x14ac:dyDescent="0.2">
      <c r="C16" s="13"/>
      <c r="D16" s="645" t="s">
        <v>13</v>
      </c>
      <c r="E16" s="645"/>
      <c r="F16" s="645"/>
      <c r="G16" s="645"/>
      <c r="H16" s="645"/>
      <c r="I16" s="645"/>
      <c r="J16" s="645"/>
      <c r="K16" s="645"/>
      <c r="L16" s="645"/>
      <c r="M16" s="645"/>
      <c r="N16" s="645"/>
      <c r="O16" s="645"/>
      <c r="P16" s="645"/>
      <c r="Q16" s="645"/>
      <c r="R16" s="645"/>
      <c r="S16" s="645" t="s">
        <v>14</v>
      </c>
      <c r="T16" s="645"/>
      <c r="U16" s="645"/>
      <c r="V16" s="645"/>
      <c r="W16" s="645"/>
      <c r="X16" s="645"/>
      <c r="Y16" s="645"/>
      <c r="Z16" s="645"/>
      <c r="AA16" s="645"/>
    </row>
    <row r="17" spans="3:28" ht="32.15" customHeight="1" x14ac:dyDescent="0.2">
      <c r="C17" s="142" t="s">
        <v>15</v>
      </c>
      <c r="D17" s="646" t="s">
        <v>129</v>
      </c>
      <c r="E17" s="646"/>
      <c r="F17" s="646"/>
      <c r="G17" s="646"/>
      <c r="H17" s="646"/>
      <c r="I17" s="646"/>
      <c r="J17" s="646"/>
      <c r="K17" s="646"/>
      <c r="L17" s="646"/>
      <c r="M17" s="646"/>
      <c r="N17" s="646"/>
      <c r="O17" s="646"/>
      <c r="P17" s="646"/>
      <c r="Q17" s="646"/>
      <c r="R17" s="647"/>
      <c r="S17" s="648"/>
      <c r="T17" s="649"/>
      <c r="U17" s="649"/>
      <c r="V17" s="649"/>
      <c r="W17" s="649"/>
      <c r="X17" s="649"/>
      <c r="Y17" s="649"/>
      <c r="Z17" s="649"/>
      <c r="AA17" s="650"/>
    </row>
    <row r="18" spans="3:28" ht="32.15" customHeight="1" x14ac:dyDescent="0.2">
      <c r="C18" s="14" t="s">
        <v>16</v>
      </c>
      <c r="D18" s="431" t="s">
        <v>278</v>
      </c>
      <c r="E18" s="431"/>
      <c r="F18" s="431"/>
      <c r="G18" s="431"/>
      <c r="H18" s="431"/>
      <c r="I18" s="431"/>
      <c r="J18" s="431"/>
      <c r="K18" s="431"/>
      <c r="L18" s="431"/>
      <c r="M18" s="431"/>
      <c r="N18" s="431"/>
      <c r="O18" s="431"/>
      <c r="P18" s="431"/>
      <c r="Q18" s="431"/>
      <c r="R18" s="431"/>
      <c r="S18" s="432"/>
      <c r="T18" s="432"/>
      <c r="U18" s="432"/>
      <c r="V18" s="432"/>
      <c r="W18" s="432"/>
      <c r="X18" s="432"/>
      <c r="Y18" s="432"/>
      <c r="Z18" s="432"/>
      <c r="AA18" s="432"/>
    </row>
    <row r="19" spans="3:28" ht="32.15" customHeight="1" thickBot="1" x14ac:dyDescent="0.25">
      <c r="C19" s="14" t="s">
        <v>17</v>
      </c>
      <c r="D19" s="431" t="s">
        <v>280</v>
      </c>
      <c r="E19" s="431"/>
      <c r="F19" s="431"/>
      <c r="G19" s="431"/>
      <c r="H19" s="431"/>
      <c r="I19" s="431"/>
      <c r="J19" s="431"/>
      <c r="K19" s="431"/>
      <c r="L19" s="431"/>
      <c r="M19" s="431"/>
      <c r="N19" s="431"/>
      <c r="O19" s="431"/>
      <c r="P19" s="431"/>
      <c r="Q19" s="431"/>
      <c r="R19" s="431"/>
      <c r="S19" s="434">
        <f>ROUNDDOWN(S18*5/6,-3)</f>
        <v>0</v>
      </c>
      <c r="T19" s="434"/>
      <c r="U19" s="434"/>
      <c r="V19" s="434"/>
      <c r="W19" s="434"/>
      <c r="X19" s="434"/>
      <c r="Y19" s="434"/>
      <c r="Z19" s="434"/>
      <c r="AA19" s="434"/>
      <c r="AB19" s="15"/>
    </row>
    <row r="20" spans="3:28" ht="32.15" customHeight="1" thickBot="1" x14ac:dyDescent="0.25">
      <c r="C20" s="14" t="s">
        <v>18</v>
      </c>
      <c r="D20" s="431" t="s">
        <v>279</v>
      </c>
      <c r="E20" s="431"/>
      <c r="F20" s="431"/>
      <c r="G20" s="431"/>
      <c r="H20" s="431"/>
      <c r="I20" s="431"/>
      <c r="J20" s="431"/>
      <c r="K20" s="431"/>
      <c r="L20" s="431"/>
      <c r="M20" s="431"/>
      <c r="N20" s="431"/>
      <c r="O20" s="431"/>
      <c r="P20" s="431"/>
      <c r="Q20" s="431"/>
      <c r="R20" s="644"/>
      <c r="S20" s="428">
        <f>MIN(S17:AA19)</f>
        <v>0</v>
      </c>
      <c r="T20" s="429"/>
      <c r="U20" s="429"/>
      <c r="V20" s="429"/>
      <c r="W20" s="429"/>
      <c r="X20" s="429"/>
      <c r="Y20" s="429"/>
      <c r="Z20" s="429"/>
      <c r="AA20" s="430"/>
    </row>
    <row r="21" spans="3:28" ht="17.25" customHeight="1" x14ac:dyDescent="0.2">
      <c r="C21" s="9" t="s">
        <v>128</v>
      </c>
      <c r="D21" s="9"/>
    </row>
    <row r="22" spans="3:28" ht="17.25" customHeight="1" x14ac:dyDescent="0.2">
      <c r="C22" s="9" t="s">
        <v>281</v>
      </c>
      <c r="D22" s="9"/>
    </row>
    <row r="23" spans="3:28" ht="17.25" customHeight="1" x14ac:dyDescent="0.2">
      <c r="C23" s="9"/>
      <c r="D23" s="9"/>
    </row>
    <row r="24" spans="3:28" ht="17.25" customHeight="1" x14ac:dyDescent="0.2">
      <c r="C24" s="9" t="s">
        <v>1</v>
      </c>
      <c r="D24" s="9"/>
    </row>
    <row r="25" spans="3:28" ht="17.25" customHeight="1" x14ac:dyDescent="0.2">
      <c r="C25" s="9"/>
      <c r="D25" s="298" t="s">
        <v>346</v>
      </c>
      <c r="E25" s="7" t="s">
        <v>252</v>
      </c>
    </row>
    <row r="26" spans="3:28" ht="17.25" customHeight="1" x14ac:dyDescent="0.2">
      <c r="D26" s="298" t="s">
        <v>346</v>
      </c>
      <c r="E26" s="7" t="s">
        <v>248</v>
      </c>
    </row>
    <row r="27" spans="3:28" ht="17.25" customHeight="1" x14ac:dyDescent="0.2">
      <c r="D27" s="298" t="s">
        <v>346</v>
      </c>
      <c r="E27" s="7" t="s">
        <v>253</v>
      </c>
    </row>
    <row r="28" spans="3:28" ht="17.25" customHeight="1" x14ac:dyDescent="0.2"/>
  </sheetData>
  <mergeCells count="22">
    <mergeCell ref="D19:R19"/>
    <mergeCell ref="S19:AA19"/>
    <mergeCell ref="D20:R20"/>
    <mergeCell ref="S20:AA20"/>
    <mergeCell ref="D16:R16"/>
    <mergeCell ref="S16:AA16"/>
    <mergeCell ref="D17:R17"/>
    <mergeCell ref="S17:AA17"/>
    <mergeCell ref="D18:R18"/>
    <mergeCell ref="S18:AA18"/>
    <mergeCell ref="C9:I9"/>
    <mergeCell ref="J9:AA9"/>
    <mergeCell ref="C10:I10"/>
    <mergeCell ref="J10:AA10"/>
    <mergeCell ref="C11:I11"/>
    <mergeCell ref="J11:AA11"/>
    <mergeCell ref="A3:AB3"/>
    <mergeCell ref="A4:AB4"/>
    <mergeCell ref="C7:I7"/>
    <mergeCell ref="J7:AA7"/>
    <mergeCell ref="C8:I8"/>
    <mergeCell ref="J8:AA8"/>
  </mergeCells>
  <phoneticPr fontId="2"/>
  <printOptions horizontalCentered="1"/>
  <pageMargins left="0.51181102362204722" right="0.47244094488188981" top="0.61" bottom="0.62"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8"/>
  <sheetViews>
    <sheetView showGridLines="0" topLeftCell="A4" zoomScaleNormal="100" zoomScaleSheetLayoutView="90" workbookViewId="0">
      <selection activeCell="D25" sqref="D25:D27"/>
    </sheetView>
  </sheetViews>
  <sheetFormatPr defaultColWidth="9" defaultRowHeight="13" x14ac:dyDescent="0.2"/>
  <cols>
    <col min="1" max="28" width="3.36328125" style="7" customWidth="1"/>
    <col min="29" max="16384" width="9" style="7"/>
  </cols>
  <sheetData>
    <row r="1" spans="1:28" ht="17.25" customHeight="1" x14ac:dyDescent="0.2">
      <c r="A1" s="7" t="s">
        <v>205</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187</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121</v>
      </c>
    </row>
    <row r="7" spans="1:28" ht="31" customHeight="1" x14ac:dyDescent="0.2">
      <c r="C7" s="423" t="s">
        <v>3</v>
      </c>
      <c r="D7" s="424"/>
      <c r="E7" s="424"/>
      <c r="F7" s="424"/>
      <c r="G7" s="424"/>
      <c r="H7" s="424"/>
      <c r="I7" s="425"/>
      <c r="J7" s="445"/>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4"/>
      <c r="I8" s="425"/>
      <c r="J8" s="445"/>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4"/>
      <c r="I9" s="425"/>
      <c r="J9" s="445"/>
      <c r="K9" s="446"/>
      <c r="L9" s="446"/>
      <c r="M9" s="446"/>
      <c r="N9" s="446"/>
      <c r="O9" s="446"/>
      <c r="P9" s="446"/>
      <c r="Q9" s="446"/>
      <c r="R9" s="446"/>
      <c r="S9" s="446"/>
      <c r="T9" s="446"/>
      <c r="U9" s="446"/>
      <c r="V9" s="446"/>
      <c r="W9" s="446"/>
      <c r="X9" s="446"/>
      <c r="Y9" s="446"/>
      <c r="Z9" s="446"/>
      <c r="AA9" s="447"/>
    </row>
    <row r="10" spans="1:28" ht="31" customHeight="1" x14ac:dyDescent="0.2">
      <c r="C10" s="435" t="s">
        <v>120</v>
      </c>
      <c r="D10" s="436"/>
      <c r="E10" s="436"/>
      <c r="F10" s="436"/>
      <c r="G10" s="436"/>
      <c r="H10" s="436"/>
      <c r="I10" s="437"/>
      <c r="J10" s="651"/>
      <c r="K10" s="652"/>
      <c r="L10" s="652"/>
      <c r="M10" s="652"/>
      <c r="N10" s="652"/>
      <c r="O10" s="652"/>
      <c r="P10" s="652"/>
      <c r="Q10" s="652"/>
      <c r="R10" s="652"/>
      <c r="S10" s="652"/>
      <c r="T10" s="652"/>
      <c r="U10" s="652"/>
      <c r="V10" s="652"/>
      <c r="W10" s="652"/>
      <c r="X10" s="652"/>
      <c r="Y10" s="652"/>
      <c r="Z10" s="652"/>
      <c r="AA10" s="653"/>
    </row>
    <row r="11" spans="1:28" ht="31" customHeight="1" x14ac:dyDescent="0.2">
      <c r="C11" s="435" t="s">
        <v>182</v>
      </c>
      <c r="D11" s="436"/>
      <c r="E11" s="436"/>
      <c r="F11" s="436"/>
      <c r="G11" s="436"/>
      <c r="H11" s="436"/>
      <c r="I11" s="437"/>
      <c r="J11" s="641" t="s">
        <v>143</v>
      </c>
      <c r="K11" s="642"/>
      <c r="L11" s="642"/>
      <c r="M11" s="642"/>
      <c r="N11" s="642"/>
      <c r="O11" s="642"/>
      <c r="P11" s="642"/>
      <c r="Q11" s="642"/>
      <c r="R11" s="642"/>
      <c r="S11" s="642"/>
      <c r="T11" s="642"/>
      <c r="U11" s="642"/>
      <c r="V11" s="642"/>
      <c r="W11" s="642"/>
      <c r="X11" s="642"/>
      <c r="Y11" s="642"/>
      <c r="Z11" s="642"/>
      <c r="AA11" s="643"/>
    </row>
    <row r="12" spans="1:28" ht="19.399999999999999" customHeight="1" x14ac:dyDescent="0.2">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2">
      <c r="C13" s="9"/>
    </row>
    <row r="14" spans="1:28" ht="17.25" customHeight="1" x14ac:dyDescent="0.2">
      <c r="B14" s="7" t="s">
        <v>123</v>
      </c>
      <c r="Z14" s="11"/>
      <c r="AA14" s="11"/>
    </row>
    <row r="15" spans="1:28" ht="8.5" customHeight="1" x14ac:dyDescent="0.2">
      <c r="Z15" s="11"/>
      <c r="AA15" s="11"/>
    </row>
    <row r="16" spans="1:28" ht="25" customHeight="1" x14ac:dyDescent="0.2">
      <c r="C16" s="13"/>
      <c r="D16" s="645" t="s">
        <v>13</v>
      </c>
      <c r="E16" s="645"/>
      <c r="F16" s="645"/>
      <c r="G16" s="645"/>
      <c r="H16" s="645"/>
      <c r="I16" s="645"/>
      <c r="J16" s="645"/>
      <c r="K16" s="645"/>
      <c r="L16" s="645"/>
      <c r="M16" s="645"/>
      <c r="N16" s="645"/>
      <c r="O16" s="645"/>
      <c r="P16" s="645"/>
      <c r="Q16" s="645"/>
      <c r="R16" s="645"/>
      <c r="S16" s="645" t="s">
        <v>14</v>
      </c>
      <c r="T16" s="645"/>
      <c r="U16" s="645"/>
      <c r="V16" s="645"/>
      <c r="W16" s="645"/>
      <c r="X16" s="645"/>
      <c r="Y16" s="645"/>
      <c r="Z16" s="645"/>
      <c r="AA16" s="645"/>
    </row>
    <row r="17" spans="3:28" ht="32.15" customHeight="1" x14ac:dyDescent="0.2">
      <c r="C17" s="142" t="s">
        <v>15</v>
      </c>
      <c r="D17" s="646" t="s">
        <v>129</v>
      </c>
      <c r="E17" s="646"/>
      <c r="F17" s="646"/>
      <c r="G17" s="646"/>
      <c r="H17" s="646"/>
      <c r="I17" s="646"/>
      <c r="J17" s="646"/>
      <c r="K17" s="646"/>
      <c r="L17" s="646"/>
      <c r="M17" s="646"/>
      <c r="N17" s="646"/>
      <c r="O17" s="646"/>
      <c r="P17" s="646"/>
      <c r="Q17" s="646"/>
      <c r="R17" s="647"/>
      <c r="S17" s="648"/>
      <c r="T17" s="649"/>
      <c r="U17" s="649"/>
      <c r="V17" s="649"/>
      <c r="W17" s="649"/>
      <c r="X17" s="649"/>
      <c r="Y17" s="649"/>
      <c r="Z17" s="649"/>
      <c r="AA17" s="650"/>
    </row>
    <row r="18" spans="3:28" ht="32.15" customHeight="1" x14ac:dyDescent="0.2">
      <c r="C18" s="14" t="s">
        <v>16</v>
      </c>
      <c r="D18" s="431" t="s">
        <v>278</v>
      </c>
      <c r="E18" s="431"/>
      <c r="F18" s="431"/>
      <c r="G18" s="431"/>
      <c r="H18" s="431"/>
      <c r="I18" s="431"/>
      <c r="J18" s="431"/>
      <c r="K18" s="431"/>
      <c r="L18" s="431"/>
      <c r="M18" s="431"/>
      <c r="N18" s="431"/>
      <c r="O18" s="431"/>
      <c r="P18" s="431"/>
      <c r="Q18" s="431"/>
      <c r="R18" s="431"/>
      <c r="S18" s="432"/>
      <c r="T18" s="432"/>
      <c r="U18" s="432"/>
      <c r="V18" s="432"/>
      <c r="W18" s="432"/>
      <c r="X18" s="432"/>
      <c r="Y18" s="432"/>
      <c r="Z18" s="432"/>
      <c r="AA18" s="432"/>
    </row>
    <row r="19" spans="3:28" ht="32.15" customHeight="1" thickBot="1" x14ac:dyDescent="0.25">
      <c r="C19" s="14" t="s">
        <v>17</v>
      </c>
      <c r="D19" s="431" t="s">
        <v>280</v>
      </c>
      <c r="E19" s="431"/>
      <c r="F19" s="431"/>
      <c r="G19" s="431"/>
      <c r="H19" s="431"/>
      <c r="I19" s="431"/>
      <c r="J19" s="431"/>
      <c r="K19" s="431"/>
      <c r="L19" s="431"/>
      <c r="M19" s="431"/>
      <c r="N19" s="431"/>
      <c r="O19" s="431"/>
      <c r="P19" s="431"/>
      <c r="Q19" s="431"/>
      <c r="R19" s="431"/>
      <c r="S19" s="434">
        <f>ROUNDDOWN(S18*5/6,-3)</f>
        <v>0</v>
      </c>
      <c r="T19" s="434"/>
      <c r="U19" s="434"/>
      <c r="V19" s="434"/>
      <c r="W19" s="434"/>
      <c r="X19" s="434"/>
      <c r="Y19" s="434"/>
      <c r="Z19" s="434"/>
      <c r="AA19" s="434"/>
      <c r="AB19" s="15"/>
    </row>
    <row r="20" spans="3:28" ht="32.15" customHeight="1" thickBot="1" x14ac:dyDescent="0.25">
      <c r="C20" s="14" t="s">
        <v>18</v>
      </c>
      <c r="D20" s="431" t="s">
        <v>279</v>
      </c>
      <c r="E20" s="431"/>
      <c r="F20" s="431"/>
      <c r="G20" s="431"/>
      <c r="H20" s="431"/>
      <c r="I20" s="431"/>
      <c r="J20" s="431"/>
      <c r="K20" s="431"/>
      <c r="L20" s="431"/>
      <c r="M20" s="431"/>
      <c r="N20" s="431"/>
      <c r="O20" s="431"/>
      <c r="P20" s="431"/>
      <c r="Q20" s="431"/>
      <c r="R20" s="644"/>
      <c r="S20" s="428">
        <f>MIN(S17:AA19)</f>
        <v>0</v>
      </c>
      <c r="T20" s="429"/>
      <c r="U20" s="429"/>
      <c r="V20" s="429"/>
      <c r="W20" s="429"/>
      <c r="X20" s="429"/>
      <c r="Y20" s="429"/>
      <c r="Z20" s="429"/>
      <c r="AA20" s="430"/>
    </row>
    <row r="21" spans="3:28" ht="17.25" customHeight="1" x14ac:dyDescent="0.2">
      <c r="C21" s="9" t="s">
        <v>128</v>
      </c>
      <c r="D21" s="9"/>
    </row>
    <row r="22" spans="3:28" ht="17.25" customHeight="1" x14ac:dyDescent="0.2">
      <c r="C22" s="9" t="s">
        <v>281</v>
      </c>
      <c r="D22" s="9"/>
    </row>
    <row r="23" spans="3:28" ht="17.25" customHeight="1" x14ac:dyDescent="0.2">
      <c r="C23" s="9"/>
      <c r="D23" s="9"/>
    </row>
    <row r="24" spans="3:28" ht="17.25" customHeight="1" x14ac:dyDescent="0.2">
      <c r="C24" s="9" t="s">
        <v>1</v>
      </c>
      <c r="D24" s="9"/>
    </row>
    <row r="25" spans="3:28" ht="17.25" customHeight="1" x14ac:dyDescent="0.2">
      <c r="C25" s="9"/>
      <c r="D25" s="298" t="s">
        <v>346</v>
      </c>
      <c r="E25" s="7" t="s">
        <v>252</v>
      </c>
    </row>
    <row r="26" spans="3:28" ht="17.25" customHeight="1" x14ac:dyDescent="0.2">
      <c r="D26" s="298" t="s">
        <v>346</v>
      </c>
      <c r="E26" s="7" t="s">
        <v>250</v>
      </c>
    </row>
    <row r="27" spans="3:28" ht="17.25" customHeight="1" x14ac:dyDescent="0.2">
      <c r="D27" s="298" t="s">
        <v>346</v>
      </c>
      <c r="E27" s="7" t="s">
        <v>253</v>
      </c>
    </row>
    <row r="28" spans="3:28" ht="17.25" customHeight="1" x14ac:dyDescent="0.2"/>
  </sheetData>
  <mergeCells count="22">
    <mergeCell ref="D19:R19"/>
    <mergeCell ref="S19:AA19"/>
    <mergeCell ref="D20:R20"/>
    <mergeCell ref="S20:AA20"/>
    <mergeCell ref="D16:R16"/>
    <mergeCell ref="S16:AA16"/>
    <mergeCell ref="D17:R17"/>
    <mergeCell ref="S17:AA17"/>
    <mergeCell ref="D18:R18"/>
    <mergeCell ref="S18:AA18"/>
    <mergeCell ref="C9:I9"/>
    <mergeCell ref="J9:AA9"/>
    <mergeCell ref="C10:I10"/>
    <mergeCell ref="J10:AA10"/>
    <mergeCell ref="C11:I11"/>
    <mergeCell ref="J11:AA11"/>
    <mergeCell ref="A3:AB3"/>
    <mergeCell ref="A4:AB4"/>
    <mergeCell ref="C7:I7"/>
    <mergeCell ref="J7:AA7"/>
    <mergeCell ref="C8:I8"/>
    <mergeCell ref="J8:AA8"/>
  </mergeCells>
  <phoneticPr fontId="2"/>
  <printOptions horizontalCentered="1"/>
  <pageMargins left="0.19685039370078741" right="0.19685039370078741" top="0.59055118110236227" bottom="0.62992125984251968"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2"/>
  <sheetViews>
    <sheetView showGridLines="0" tabSelected="1" zoomScale="85" zoomScaleNormal="85" zoomScaleSheetLayoutView="100" workbookViewId="0">
      <selection activeCell="AD11" sqref="AD11:AD12"/>
    </sheetView>
  </sheetViews>
  <sheetFormatPr defaultColWidth="9" defaultRowHeight="13" x14ac:dyDescent="0.2"/>
  <cols>
    <col min="1" max="28" width="3.36328125" style="7" customWidth="1"/>
    <col min="29" max="16384" width="9" style="7"/>
  </cols>
  <sheetData>
    <row r="1" spans="1:28" ht="17.25" customHeight="1" x14ac:dyDescent="0.2">
      <c r="A1" s="7" t="s">
        <v>45</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47</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44</v>
      </c>
    </row>
    <row r="7" spans="1:28" ht="31" customHeight="1" x14ac:dyDescent="0.2">
      <c r="C7" s="423" t="s">
        <v>3</v>
      </c>
      <c r="D7" s="424"/>
      <c r="E7" s="424"/>
      <c r="F7" s="424"/>
      <c r="G7" s="424"/>
      <c r="H7" s="425"/>
      <c r="I7" s="445"/>
      <c r="J7" s="446"/>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5"/>
      <c r="I8" s="445"/>
      <c r="J8" s="446"/>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5"/>
      <c r="I9" s="178"/>
      <c r="J9" s="179"/>
      <c r="K9" s="179"/>
      <c r="L9" s="179"/>
      <c r="M9" s="179"/>
      <c r="N9" s="179"/>
      <c r="O9" s="179"/>
      <c r="P9" s="179"/>
      <c r="Q9" s="179"/>
      <c r="R9" s="179"/>
      <c r="S9" s="179"/>
      <c r="T9" s="179"/>
      <c r="U9" s="179"/>
      <c r="V9" s="179"/>
      <c r="W9" s="179"/>
      <c r="X9" s="179"/>
      <c r="Y9" s="179"/>
      <c r="Z9" s="179"/>
      <c r="AA9" s="180"/>
    </row>
    <row r="10" spans="1:28" ht="31" customHeight="1" x14ac:dyDescent="0.2">
      <c r="C10" s="435" t="s">
        <v>6</v>
      </c>
      <c r="D10" s="436"/>
      <c r="E10" s="436"/>
      <c r="F10" s="436"/>
      <c r="G10" s="436"/>
      <c r="H10" s="437"/>
      <c r="I10" s="438"/>
      <c r="J10" s="439"/>
      <c r="K10" s="439"/>
      <c r="L10" s="439"/>
      <c r="M10" s="439"/>
      <c r="N10" s="439"/>
      <c r="O10" s="439"/>
      <c r="P10" s="439"/>
      <c r="Q10" s="439"/>
      <c r="R10" s="439"/>
      <c r="S10" s="439"/>
      <c r="T10" s="439"/>
      <c r="U10" s="439"/>
      <c r="V10" s="439"/>
      <c r="W10" s="439"/>
      <c r="X10" s="439"/>
      <c r="Y10" s="439"/>
      <c r="Z10" s="439"/>
      <c r="AA10" s="440"/>
    </row>
    <row r="11" spans="1:28" ht="31" customHeight="1" x14ac:dyDescent="0.2">
      <c r="C11" s="435" t="s">
        <v>259</v>
      </c>
      <c r="D11" s="436"/>
      <c r="E11" s="436"/>
      <c r="F11" s="436"/>
      <c r="G11" s="436"/>
      <c r="H11" s="437"/>
      <c r="I11" s="441" t="s">
        <v>171</v>
      </c>
      <c r="J11" s="442"/>
      <c r="K11" s="442"/>
      <c r="L11" s="442"/>
      <c r="M11" s="442"/>
      <c r="N11" s="443"/>
      <c r="O11" s="435" t="s">
        <v>43</v>
      </c>
      <c r="P11" s="436"/>
      <c r="Q11" s="436"/>
      <c r="R11" s="436"/>
      <c r="S11" s="436"/>
      <c r="T11" s="436"/>
      <c r="U11" s="437"/>
      <c r="V11" s="441" t="s">
        <v>171</v>
      </c>
      <c r="W11" s="442"/>
      <c r="X11" s="442"/>
      <c r="Y11" s="442"/>
      <c r="Z11" s="442"/>
      <c r="AA11" s="443"/>
    </row>
    <row r="12" spans="1:28" ht="19.399999999999999" customHeight="1" x14ac:dyDescent="0.2">
      <c r="C12" s="9" t="s">
        <v>8</v>
      </c>
      <c r="D12" s="8"/>
      <c r="E12" s="10"/>
      <c r="F12" s="10"/>
      <c r="G12" s="10"/>
      <c r="H12" s="10"/>
      <c r="I12" s="10"/>
      <c r="J12" s="10"/>
      <c r="K12" s="10"/>
      <c r="L12" s="10"/>
      <c r="M12" s="10"/>
      <c r="N12" s="10"/>
      <c r="O12" s="10"/>
      <c r="P12" s="10"/>
      <c r="Q12" s="10"/>
      <c r="R12" s="10"/>
      <c r="S12" s="10"/>
      <c r="T12" s="10"/>
      <c r="U12" s="10"/>
      <c r="V12" s="10"/>
      <c r="W12" s="10"/>
      <c r="X12" s="11"/>
      <c r="Y12" s="8"/>
      <c r="Z12" s="8"/>
      <c r="AA12" s="8"/>
    </row>
    <row r="13" spans="1:28" ht="17.25" customHeight="1" x14ac:dyDescent="0.2">
      <c r="C13" s="9" t="s">
        <v>9</v>
      </c>
    </row>
    <row r="14" spans="1:28" ht="17.25" customHeight="1" x14ac:dyDescent="0.2">
      <c r="D14" s="10"/>
      <c r="E14" s="10"/>
      <c r="F14" s="10"/>
      <c r="G14" s="10"/>
      <c r="H14" s="10"/>
      <c r="I14" s="10"/>
      <c r="J14" s="10"/>
      <c r="K14" s="10"/>
      <c r="L14" s="10"/>
      <c r="M14" s="10"/>
      <c r="N14" s="10"/>
      <c r="O14" s="10"/>
      <c r="P14" s="10"/>
      <c r="Q14" s="10"/>
      <c r="R14" s="10"/>
      <c r="S14" s="10"/>
      <c r="T14" s="10"/>
      <c r="U14" s="10"/>
      <c r="V14" s="10"/>
      <c r="W14" s="10"/>
      <c r="X14" s="11"/>
      <c r="Y14" s="8"/>
      <c r="Z14" s="8"/>
      <c r="AA14" s="8"/>
    </row>
    <row r="15" spans="1:28" ht="17.25" customHeight="1" x14ac:dyDescent="0.2"/>
    <row r="16" spans="1:28" ht="17.25" customHeight="1" x14ac:dyDescent="0.2">
      <c r="B16" s="7" t="s">
        <v>10</v>
      </c>
      <c r="X16" s="11"/>
      <c r="Y16" s="11"/>
      <c r="Z16" s="11"/>
      <c r="AA16" s="11"/>
    </row>
    <row r="17" spans="3:28" ht="8.5" customHeight="1" x14ac:dyDescent="0.2">
      <c r="X17" s="11"/>
      <c r="Y17" s="11"/>
      <c r="Z17" s="11"/>
      <c r="AA17" s="11"/>
    </row>
    <row r="18" spans="3:28" ht="25" customHeight="1" x14ac:dyDescent="0.2">
      <c r="G18" s="422">
        <f>Q25</f>
        <v>0</v>
      </c>
      <c r="H18" s="422"/>
      <c r="I18" s="422"/>
      <c r="J18" s="422"/>
      <c r="K18" s="422"/>
      <c r="L18" s="422"/>
      <c r="M18" s="422"/>
      <c r="N18" s="422"/>
      <c r="O18" s="422"/>
      <c r="P18" s="422"/>
      <c r="Q18" s="422"/>
      <c r="R18" s="422"/>
      <c r="S18" s="12" t="s">
        <v>11</v>
      </c>
      <c r="X18" s="11"/>
      <c r="Y18" s="11"/>
      <c r="Z18" s="11"/>
      <c r="AA18" s="11"/>
    </row>
    <row r="19" spans="3:28" ht="11.5" customHeight="1" x14ac:dyDescent="0.2">
      <c r="G19" s="11"/>
      <c r="H19" s="11"/>
      <c r="I19" s="11"/>
      <c r="J19" s="11"/>
      <c r="K19" s="11"/>
      <c r="L19" s="11"/>
      <c r="M19" s="11"/>
      <c r="N19" s="11"/>
      <c r="O19" s="11"/>
      <c r="P19" s="11"/>
      <c r="Q19" s="11"/>
      <c r="R19" s="11"/>
      <c r="X19" s="11"/>
      <c r="Y19" s="11"/>
      <c r="Z19" s="11"/>
      <c r="AA19" s="11"/>
    </row>
    <row r="20" spans="3:28" ht="17.25" customHeight="1" x14ac:dyDescent="0.2">
      <c r="C20" s="7" t="s">
        <v>12</v>
      </c>
      <c r="X20" s="11"/>
      <c r="Y20" s="11"/>
      <c r="Z20" s="11"/>
      <c r="AA20" s="11"/>
    </row>
    <row r="21" spans="3:28" ht="25" customHeight="1" x14ac:dyDescent="0.2">
      <c r="C21" s="13"/>
      <c r="D21" s="423" t="s">
        <v>13</v>
      </c>
      <c r="E21" s="424"/>
      <c r="F21" s="424"/>
      <c r="G21" s="424"/>
      <c r="H21" s="424"/>
      <c r="I21" s="424"/>
      <c r="J21" s="424"/>
      <c r="K21" s="424"/>
      <c r="L21" s="424"/>
      <c r="M21" s="424"/>
      <c r="N21" s="424"/>
      <c r="O21" s="424"/>
      <c r="P21" s="425"/>
      <c r="Q21" s="423" t="s">
        <v>14</v>
      </c>
      <c r="R21" s="424"/>
      <c r="S21" s="424"/>
      <c r="T21" s="424"/>
      <c r="U21" s="424"/>
      <c r="V21" s="424"/>
      <c r="W21" s="424"/>
      <c r="X21" s="424"/>
      <c r="Y21" s="424"/>
      <c r="Z21" s="424"/>
      <c r="AA21" s="425"/>
    </row>
    <row r="22" spans="3:28" ht="32.15" customHeight="1" x14ac:dyDescent="0.2">
      <c r="C22" s="14" t="s">
        <v>15</v>
      </c>
      <c r="D22" s="431" t="s">
        <v>274</v>
      </c>
      <c r="E22" s="431"/>
      <c r="F22" s="431"/>
      <c r="G22" s="431"/>
      <c r="H22" s="431"/>
      <c r="I22" s="431"/>
      <c r="J22" s="431"/>
      <c r="K22" s="431"/>
      <c r="L22" s="431"/>
      <c r="M22" s="431"/>
      <c r="N22" s="431"/>
      <c r="O22" s="431"/>
      <c r="P22" s="431"/>
      <c r="Q22" s="432"/>
      <c r="R22" s="432"/>
      <c r="S22" s="432"/>
      <c r="T22" s="432"/>
      <c r="U22" s="432"/>
      <c r="V22" s="432"/>
      <c r="W22" s="432"/>
      <c r="X22" s="432"/>
      <c r="Y22" s="432"/>
      <c r="Z22" s="432"/>
      <c r="AA22" s="432"/>
    </row>
    <row r="23" spans="3:28" ht="32.15" customHeight="1" x14ac:dyDescent="0.2">
      <c r="C23" s="14" t="s">
        <v>16</v>
      </c>
      <c r="D23" s="431" t="s">
        <v>273</v>
      </c>
      <c r="E23" s="431"/>
      <c r="F23" s="431"/>
      <c r="G23" s="431"/>
      <c r="H23" s="431"/>
      <c r="I23" s="431"/>
      <c r="J23" s="431"/>
      <c r="K23" s="431"/>
      <c r="L23" s="431"/>
      <c r="M23" s="431"/>
      <c r="N23" s="431"/>
      <c r="O23" s="431"/>
      <c r="P23" s="431"/>
      <c r="Q23" s="433">
        <f>I10*9000</f>
        <v>0</v>
      </c>
      <c r="R23" s="433"/>
      <c r="S23" s="433"/>
      <c r="T23" s="433"/>
      <c r="U23" s="433"/>
      <c r="V23" s="433"/>
      <c r="W23" s="433"/>
      <c r="X23" s="433"/>
      <c r="Y23" s="433"/>
      <c r="Z23" s="433"/>
      <c r="AA23" s="433"/>
      <c r="AB23" s="15"/>
    </row>
    <row r="24" spans="3:28" ht="32.15" customHeight="1" thickBot="1" x14ac:dyDescent="0.25">
      <c r="C24" s="14" t="s">
        <v>17</v>
      </c>
      <c r="D24" s="431" t="s">
        <v>272</v>
      </c>
      <c r="E24" s="431"/>
      <c r="F24" s="431"/>
      <c r="G24" s="431"/>
      <c r="H24" s="431"/>
      <c r="I24" s="431"/>
      <c r="J24" s="431"/>
      <c r="K24" s="431"/>
      <c r="L24" s="431"/>
      <c r="M24" s="431"/>
      <c r="N24" s="431"/>
      <c r="O24" s="431"/>
      <c r="P24" s="431"/>
      <c r="Q24" s="434">
        <f>MIN(Q22:AA23)</f>
        <v>0</v>
      </c>
      <c r="R24" s="434"/>
      <c r="S24" s="434"/>
      <c r="T24" s="434"/>
      <c r="U24" s="434"/>
      <c r="V24" s="434"/>
      <c r="W24" s="434"/>
      <c r="X24" s="434"/>
      <c r="Y24" s="434"/>
      <c r="Z24" s="434"/>
      <c r="AA24" s="434"/>
    </row>
    <row r="25" spans="3:28" ht="32.15" customHeight="1" thickBot="1" x14ac:dyDescent="0.25">
      <c r="C25" s="14" t="s">
        <v>18</v>
      </c>
      <c r="D25" s="426" t="s">
        <v>127</v>
      </c>
      <c r="E25" s="426"/>
      <c r="F25" s="426"/>
      <c r="G25" s="426"/>
      <c r="H25" s="426"/>
      <c r="I25" s="426"/>
      <c r="J25" s="426"/>
      <c r="K25" s="426"/>
      <c r="L25" s="426"/>
      <c r="M25" s="426"/>
      <c r="N25" s="426"/>
      <c r="O25" s="426"/>
      <c r="P25" s="427"/>
      <c r="Q25" s="428">
        <f>ROUNDDOWN(Q24*5/6,-3)</f>
        <v>0</v>
      </c>
      <c r="R25" s="429"/>
      <c r="S25" s="429"/>
      <c r="T25" s="429"/>
      <c r="U25" s="429"/>
      <c r="V25" s="429"/>
      <c r="W25" s="429"/>
      <c r="X25" s="429"/>
      <c r="Y25" s="429"/>
      <c r="Z25" s="429"/>
      <c r="AA25" s="430"/>
    </row>
    <row r="26" spans="3:28" ht="17.25" customHeight="1" x14ac:dyDescent="0.2">
      <c r="C26" s="9" t="s">
        <v>125</v>
      </c>
      <c r="D26" s="9"/>
    </row>
    <row r="27" spans="3:28" ht="17.25" customHeight="1" x14ac:dyDescent="0.2">
      <c r="C27" s="9" t="s">
        <v>126</v>
      </c>
      <c r="D27" s="9"/>
    </row>
    <row r="28" spans="3:28" ht="17.25" customHeight="1" x14ac:dyDescent="0.2">
      <c r="C28" s="9" t="s">
        <v>1</v>
      </c>
      <c r="D28" s="9"/>
    </row>
    <row r="29" spans="3:28" ht="17.25" customHeight="1" x14ac:dyDescent="0.2">
      <c r="C29" s="9"/>
      <c r="D29" s="298" t="s">
        <v>346</v>
      </c>
      <c r="E29" s="7" t="s">
        <v>247</v>
      </c>
    </row>
    <row r="30" spans="3:28" ht="17.25" customHeight="1" x14ac:dyDescent="0.2">
      <c r="D30" s="298" t="s">
        <v>346</v>
      </c>
      <c r="E30" s="7" t="s">
        <v>248</v>
      </c>
    </row>
    <row r="31" spans="3:28" ht="17.25" customHeight="1" x14ac:dyDescent="0.2">
      <c r="D31" s="298" t="s">
        <v>346</v>
      </c>
      <c r="E31" s="7" t="s">
        <v>249</v>
      </c>
    </row>
    <row r="32" spans="3:28" ht="17.25" customHeight="1" x14ac:dyDescent="0.2"/>
  </sheetData>
  <mergeCells count="24">
    <mergeCell ref="A3:AB3"/>
    <mergeCell ref="A4:AB4"/>
    <mergeCell ref="C7:H7"/>
    <mergeCell ref="I7:AA7"/>
    <mergeCell ref="C8:H8"/>
    <mergeCell ref="I8:AA8"/>
    <mergeCell ref="C9:H9"/>
    <mergeCell ref="C10:H10"/>
    <mergeCell ref="I10:AA10"/>
    <mergeCell ref="C11:H11"/>
    <mergeCell ref="I11:N11"/>
    <mergeCell ref="O11:U11"/>
    <mergeCell ref="V11:AA11"/>
    <mergeCell ref="G18:R18"/>
    <mergeCell ref="D21:P21"/>
    <mergeCell ref="Q21:AA21"/>
    <mergeCell ref="D25:P25"/>
    <mergeCell ref="Q25:AA25"/>
    <mergeCell ref="D22:P22"/>
    <mergeCell ref="Q22:AA22"/>
    <mergeCell ref="D23:P23"/>
    <mergeCell ref="Q23:AA23"/>
    <mergeCell ref="D24:P24"/>
    <mergeCell ref="Q24:AA24"/>
  </mergeCells>
  <phoneticPr fontId="2"/>
  <printOptions horizontalCentered="1"/>
  <pageMargins left="0.51181102362204722" right="0.31" top="0.44" bottom="0.62" header="0.45"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74F2-AB62-4092-8D44-6260137AE56D}">
  <dimension ref="A1:AB28"/>
  <sheetViews>
    <sheetView showGridLines="0" topLeftCell="A4" zoomScaleNormal="100" zoomScaleSheetLayoutView="90" workbookViewId="0">
      <selection activeCell="S20" sqref="S20:AA20"/>
    </sheetView>
  </sheetViews>
  <sheetFormatPr defaultColWidth="9" defaultRowHeight="13" x14ac:dyDescent="0.2"/>
  <cols>
    <col min="1" max="28" width="3.36328125" style="7" customWidth="1"/>
    <col min="29" max="16384" width="9" style="7"/>
  </cols>
  <sheetData>
    <row r="1" spans="1:28" ht="17.25" customHeight="1" x14ac:dyDescent="0.2">
      <c r="A1" s="7" t="s">
        <v>342</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563" t="s">
        <v>340</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121</v>
      </c>
    </row>
    <row r="7" spans="1:28" ht="31" customHeight="1" x14ac:dyDescent="0.2">
      <c r="C7" s="423" t="s">
        <v>3</v>
      </c>
      <c r="D7" s="424"/>
      <c r="E7" s="424"/>
      <c r="F7" s="424"/>
      <c r="G7" s="424"/>
      <c r="H7" s="424"/>
      <c r="I7" s="425"/>
      <c r="J7" s="445"/>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4"/>
      <c r="I8" s="425"/>
      <c r="J8" s="445"/>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4"/>
      <c r="I9" s="425"/>
      <c r="J9" s="445"/>
      <c r="K9" s="446"/>
      <c r="L9" s="446"/>
      <c r="M9" s="446"/>
      <c r="N9" s="446"/>
      <c r="O9" s="446"/>
      <c r="P9" s="446"/>
      <c r="Q9" s="446"/>
      <c r="R9" s="446"/>
      <c r="S9" s="446"/>
      <c r="T9" s="446"/>
      <c r="U9" s="446"/>
      <c r="V9" s="446"/>
      <c r="W9" s="446"/>
      <c r="X9" s="446"/>
      <c r="Y9" s="446"/>
      <c r="Z9" s="446"/>
      <c r="AA9" s="447"/>
    </row>
    <row r="10" spans="1:28" ht="31" customHeight="1" x14ac:dyDescent="0.2">
      <c r="C10" s="435" t="s">
        <v>120</v>
      </c>
      <c r="D10" s="436"/>
      <c r="E10" s="436"/>
      <c r="F10" s="436"/>
      <c r="G10" s="436"/>
      <c r="H10" s="436"/>
      <c r="I10" s="437"/>
      <c r="J10" s="651"/>
      <c r="K10" s="652"/>
      <c r="L10" s="652"/>
      <c r="M10" s="652"/>
      <c r="N10" s="652"/>
      <c r="O10" s="652"/>
      <c r="P10" s="652"/>
      <c r="Q10" s="652"/>
      <c r="R10" s="652"/>
      <c r="S10" s="652"/>
      <c r="T10" s="652"/>
      <c r="U10" s="652"/>
      <c r="V10" s="652"/>
      <c r="W10" s="652"/>
      <c r="X10" s="652"/>
      <c r="Y10" s="652"/>
      <c r="Z10" s="652"/>
      <c r="AA10" s="653"/>
    </row>
    <row r="11" spans="1:28" ht="31" customHeight="1" x14ac:dyDescent="0.2">
      <c r="C11" s="435" t="s">
        <v>182</v>
      </c>
      <c r="D11" s="436"/>
      <c r="E11" s="436"/>
      <c r="F11" s="436"/>
      <c r="G11" s="436"/>
      <c r="H11" s="436"/>
      <c r="I11" s="437"/>
      <c r="J11" s="641" t="s">
        <v>143</v>
      </c>
      <c r="K11" s="642"/>
      <c r="L11" s="642"/>
      <c r="M11" s="642"/>
      <c r="N11" s="642"/>
      <c r="O11" s="642"/>
      <c r="P11" s="642"/>
      <c r="Q11" s="642"/>
      <c r="R11" s="642"/>
      <c r="S11" s="642"/>
      <c r="T11" s="642"/>
      <c r="U11" s="642"/>
      <c r="V11" s="642"/>
      <c r="W11" s="642"/>
      <c r="X11" s="642"/>
      <c r="Y11" s="642"/>
      <c r="Z11" s="642"/>
      <c r="AA11" s="643"/>
    </row>
    <row r="12" spans="1:28" ht="19.399999999999999" customHeight="1" x14ac:dyDescent="0.2">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2">
      <c r="C13" s="9"/>
    </row>
    <row r="14" spans="1:28" ht="17.25" customHeight="1" x14ac:dyDescent="0.2">
      <c r="B14" s="7" t="s">
        <v>123</v>
      </c>
      <c r="Z14" s="11"/>
      <c r="AA14" s="11"/>
    </row>
    <row r="15" spans="1:28" ht="8.5" customHeight="1" x14ac:dyDescent="0.2">
      <c r="Z15" s="11"/>
      <c r="AA15" s="11"/>
    </row>
    <row r="16" spans="1:28" ht="25" customHeight="1" x14ac:dyDescent="0.2">
      <c r="C16" s="13"/>
      <c r="D16" s="645" t="s">
        <v>13</v>
      </c>
      <c r="E16" s="645"/>
      <c r="F16" s="645"/>
      <c r="G16" s="645"/>
      <c r="H16" s="645"/>
      <c r="I16" s="645"/>
      <c r="J16" s="645"/>
      <c r="K16" s="645"/>
      <c r="L16" s="645"/>
      <c r="M16" s="645"/>
      <c r="N16" s="645"/>
      <c r="O16" s="645"/>
      <c r="P16" s="645"/>
      <c r="Q16" s="645"/>
      <c r="R16" s="645"/>
      <c r="S16" s="645" t="s">
        <v>14</v>
      </c>
      <c r="T16" s="645"/>
      <c r="U16" s="645"/>
      <c r="V16" s="645"/>
      <c r="W16" s="645"/>
      <c r="X16" s="645"/>
      <c r="Y16" s="645"/>
      <c r="Z16" s="645"/>
      <c r="AA16" s="645"/>
    </row>
    <row r="17" spans="3:28" ht="32.15" customHeight="1" x14ac:dyDescent="0.2">
      <c r="C17" s="142" t="s">
        <v>15</v>
      </c>
      <c r="D17" s="646" t="s">
        <v>129</v>
      </c>
      <c r="E17" s="646"/>
      <c r="F17" s="646"/>
      <c r="G17" s="646"/>
      <c r="H17" s="646"/>
      <c r="I17" s="646"/>
      <c r="J17" s="646"/>
      <c r="K17" s="646"/>
      <c r="L17" s="646"/>
      <c r="M17" s="646"/>
      <c r="N17" s="646"/>
      <c r="O17" s="646"/>
      <c r="P17" s="646"/>
      <c r="Q17" s="646"/>
      <c r="R17" s="647"/>
      <c r="S17" s="648"/>
      <c r="T17" s="649"/>
      <c r="U17" s="649"/>
      <c r="V17" s="649"/>
      <c r="W17" s="649"/>
      <c r="X17" s="649"/>
      <c r="Y17" s="649"/>
      <c r="Z17" s="649"/>
      <c r="AA17" s="650"/>
    </row>
    <row r="18" spans="3:28" ht="32.15" customHeight="1" x14ac:dyDescent="0.2">
      <c r="C18" s="14" t="s">
        <v>16</v>
      </c>
      <c r="D18" s="431" t="s">
        <v>278</v>
      </c>
      <c r="E18" s="431"/>
      <c r="F18" s="431"/>
      <c r="G18" s="431"/>
      <c r="H18" s="431"/>
      <c r="I18" s="431"/>
      <c r="J18" s="431"/>
      <c r="K18" s="431"/>
      <c r="L18" s="431"/>
      <c r="M18" s="431"/>
      <c r="N18" s="431"/>
      <c r="O18" s="431"/>
      <c r="P18" s="431"/>
      <c r="Q18" s="431"/>
      <c r="R18" s="431"/>
      <c r="S18" s="432"/>
      <c r="T18" s="432"/>
      <c r="U18" s="432"/>
      <c r="V18" s="432"/>
      <c r="W18" s="432"/>
      <c r="X18" s="432"/>
      <c r="Y18" s="432"/>
      <c r="Z18" s="432"/>
      <c r="AA18" s="432"/>
    </row>
    <row r="19" spans="3:28" ht="32.15" customHeight="1" thickBot="1" x14ac:dyDescent="0.25">
      <c r="C19" s="14" t="s">
        <v>17</v>
      </c>
      <c r="D19" s="431" t="s">
        <v>280</v>
      </c>
      <c r="E19" s="431"/>
      <c r="F19" s="431"/>
      <c r="G19" s="431"/>
      <c r="H19" s="431"/>
      <c r="I19" s="431"/>
      <c r="J19" s="431"/>
      <c r="K19" s="431"/>
      <c r="L19" s="431"/>
      <c r="M19" s="431"/>
      <c r="N19" s="431"/>
      <c r="O19" s="431"/>
      <c r="P19" s="431"/>
      <c r="Q19" s="431"/>
      <c r="R19" s="431"/>
      <c r="S19" s="434">
        <f>ROUNDDOWN(S18*5/6,-3)</f>
        <v>0</v>
      </c>
      <c r="T19" s="434"/>
      <c r="U19" s="434"/>
      <c r="V19" s="434"/>
      <c r="W19" s="434"/>
      <c r="X19" s="434"/>
      <c r="Y19" s="434"/>
      <c r="Z19" s="434"/>
      <c r="AA19" s="434"/>
      <c r="AB19" s="15"/>
    </row>
    <row r="20" spans="3:28" ht="32.15" customHeight="1" thickBot="1" x14ac:dyDescent="0.25">
      <c r="C20" s="14" t="s">
        <v>18</v>
      </c>
      <c r="D20" s="431" t="s">
        <v>279</v>
      </c>
      <c r="E20" s="431"/>
      <c r="F20" s="431"/>
      <c r="G20" s="431"/>
      <c r="H20" s="431"/>
      <c r="I20" s="431"/>
      <c r="J20" s="431"/>
      <c r="K20" s="431"/>
      <c r="L20" s="431"/>
      <c r="M20" s="431"/>
      <c r="N20" s="431"/>
      <c r="O20" s="431"/>
      <c r="P20" s="431"/>
      <c r="Q20" s="431"/>
      <c r="R20" s="644"/>
      <c r="S20" s="428">
        <f>MIN(S17:AA19)</f>
        <v>0</v>
      </c>
      <c r="T20" s="429"/>
      <c r="U20" s="429"/>
      <c r="V20" s="429"/>
      <c r="W20" s="429"/>
      <c r="X20" s="429"/>
      <c r="Y20" s="429"/>
      <c r="Z20" s="429"/>
      <c r="AA20" s="430"/>
    </row>
    <row r="21" spans="3:28" ht="17.25" customHeight="1" x14ac:dyDescent="0.2">
      <c r="C21" s="9" t="s">
        <v>128</v>
      </c>
      <c r="D21" s="9"/>
    </row>
    <row r="22" spans="3:28" ht="17.25" customHeight="1" x14ac:dyDescent="0.2">
      <c r="C22" s="9" t="s">
        <v>281</v>
      </c>
      <c r="D22" s="9"/>
    </row>
    <row r="23" spans="3:28" ht="17.25" customHeight="1" x14ac:dyDescent="0.2">
      <c r="C23" s="9"/>
      <c r="D23" s="9"/>
    </row>
    <row r="24" spans="3:28" ht="17.25" customHeight="1" x14ac:dyDescent="0.2">
      <c r="C24" s="9" t="s">
        <v>1</v>
      </c>
      <c r="D24" s="9"/>
    </row>
    <row r="25" spans="3:28" ht="17.25" customHeight="1" x14ac:dyDescent="0.2">
      <c r="C25" s="9"/>
      <c r="D25" s="298" t="s">
        <v>346</v>
      </c>
      <c r="E25" s="7" t="s">
        <v>252</v>
      </c>
    </row>
    <row r="26" spans="3:28" ht="17.25" customHeight="1" x14ac:dyDescent="0.2">
      <c r="D26" s="298" t="s">
        <v>346</v>
      </c>
      <c r="E26" s="278" t="s">
        <v>341</v>
      </c>
    </row>
    <row r="27" spans="3:28" ht="17.25" customHeight="1" x14ac:dyDescent="0.2">
      <c r="D27" s="298" t="s">
        <v>346</v>
      </c>
      <c r="E27" s="7" t="s">
        <v>253</v>
      </c>
    </row>
    <row r="28" spans="3:28" ht="17.25" customHeight="1" x14ac:dyDescent="0.2"/>
  </sheetData>
  <mergeCells count="22">
    <mergeCell ref="D19:R19"/>
    <mergeCell ref="S19:AA19"/>
    <mergeCell ref="D20:R20"/>
    <mergeCell ref="S20:AA20"/>
    <mergeCell ref="D16:R16"/>
    <mergeCell ref="S16:AA16"/>
    <mergeCell ref="D17:R17"/>
    <mergeCell ref="S17:AA17"/>
    <mergeCell ref="D18:R18"/>
    <mergeCell ref="S18:AA18"/>
    <mergeCell ref="C9:I9"/>
    <mergeCell ref="J9:AA9"/>
    <mergeCell ref="C10:I10"/>
    <mergeCell ref="J10:AA10"/>
    <mergeCell ref="C11:I11"/>
    <mergeCell ref="J11:AA11"/>
    <mergeCell ref="A3:AB3"/>
    <mergeCell ref="A4:AB4"/>
    <mergeCell ref="C7:I7"/>
    <mergeCell ref="J7:AA7"/>
    <mergeCell ref="C8:I8"/>
    <mergeCell ref="J8:AA8"/>
  </mergeCells>
  <phoneticPr fontId="2"/>
  <printOptions horizontalCentered="1"/>
  <pageMargins left="0.19685039370078741" right="0.19685039370078741" top="0.59055118110236227" bottom="0.62992125984251968"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37"/>
  <sheetViews>
    <sheetView showGridLines="0" zoomScaleNormal="100" zoomScaleSheetLayoutView="90" workbookViewId="0">
      <selection activeCell="B25" sqref="B25:AA25"/>
    </sheetView>
  </sheetViews>
  <sheetFormatPr defaultColWidth="3.36328125" defaultRowHeight="17.25" customHeight="1" x14ac:dyDescent="0.2"/>
  <cols>
    <col min="1" max="16384" width="3.36328125" style="7"/>
  </cols>
  <sheetData>
    <row r="1" spans="1:28" ht="17.25" customHeight="1" x14ac:dyDescent="0.2">
      <c r="A1" s="7" t="s">
        <v>296</v>
      </c>
      <c r="U1" s="490"/>
      <c r="V1" s="490"/>
      <c r="W1" s="490"/>
      <c r="X1" s="490"/>
      <c r="Y1" s="490"/>
      <c r="Z1" s="490"/>
      <c r="AA1" s="490"/>
      <c r="AB1" s="490"/>
    </row>
    <row r="2" spans="1:28" ht="17.25" customHeight="1" x14ac:dyDescent="0.2">
      <c r="A2" s="7" t="s">
        <v>195</v>
      </c>
    </row>
    <row r="4" spans="1:28" ht="17.25" customHeight="1" x14ac:dyDescent="0.2">
      <c r="A4" s="444" t="s">
        <v>60</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444" t="s">
        <v>196</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row>
    <row r="6" spans="1:28" s="130" customFormat="1" ht="17.25" customHeight="1" x14ac:dyDescent="0.2"/>
    <row r="7" spans="1:28" ht="17.25" customHeight="1" x14ac:dyDescent="0.2">
      <c r="A7" s="10" t="s">
        <v>67</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2">
      <c r="A8" s="10"/>
      <c r="B8" s="559" t="s">
        <v>50</v>
      </c>
      <c r="C8" s="559"/>
      <c r="D8" s="559"/>
      <c r="E8" s="559"/>
      <c r="F8" s="559"/>
      <c r="G8" s="559"/>
      <c r="H8" s="559"/>
      <c r="I8" s="559"/>
      <c r="J8" s="559"/>
      <c r="K8" s="559"/>
      <c r="L8" s="559"/>
      <c r="M8" s="559"/>
      <c r="N8" s="559"/>
      <c r="O8" s="559"/>
      <c r="P8" s="559"/>
      <c r="Q8" s="556" t="s">
        <v>66</v>
      </c>
      <c r="R8" s="557"/>
      <c r="S8" s="557"/>
      <c r="T8" s="557"/>
      <c r="U8" s="557"/>
      <c r="V8" s="557"/>
      <c r="W8" s="557"/>
      <c r="X8" s="557"/>
      <c r="Y8" s="557"/>
      <c r="Z8" s="557"/>
      <c r="AA8" s="557"/>
      <c r="AB8" s="558"/>
    </row>
    <row r="9" spans="1:28" ht="17.25" customHeight="1" x14ac:dyDescent="0.2">
      <c r="A9" s="10"/>
      <c r="B9" s="654"/>
      <c r="C9" s="654"/>
      <c r="D9" s="654"/>
      <c r="E9" s="654"/>
      <c r="F9" s="654"/>
      <c r="G9" s="654"/>
      <c r="H9" s="654"/>
      <c r="I9" s="654"/>
      <c r="J9" s="654"/>
      <c r="K9" s="654"/>
      <c r="L9" s="654"/>
      <c r="M9" s="654"/>
      <c r="N9" s="654"/>
      <c r="O9" s="654"/>
      <c r="P9" s="654"/>
      <c r="Q9" s="655"/>
      <c r="R9" s="656"/>
      <c r="S9" s="656"/>
      <c r="T9" s="656"/>
      <c r="U9" s="656"/>
      <c r="V9" s="656"/>
      <c r="W9" s="656"/>
      <c r="X9" s="656"/>
      <c r="Y9" s="656"/>
      <c r="Z9" s="656"/>
      <c r="AA9" s="656"/>
      <c r="AB9" s="657"/>
    </row>
    <row r="10" spans="1:28" ht="17.25" customHeight="1" x14ac:dyDescent="0.2">
      <c r="A10" s="10"/>
      <c r="B10" s="654"/>
      <c r="C10" s="654"/>
      <c r="D10" s="654"/>
      <c r="E10" s="654"/>
      <c r="F10" s="654"/>
      <c r="G10" s="654"/>
      <c r="H10" s="654"/>
      <c r="I10" s="654"/>
      <c r="J10" s="654"/>
      <c r="K10" s="654"/>
      <c r="L10" s="654"/>
      <c r="M10" s="654"/>
      <c r="N10" s="654"/>
      <c r="O10" s="654"/>
      <c r="P10" s="654"/>
      <c r="Q10" s="655"/>
      <c r="R10" s="656"/>
      <c r="S10" s="656"/>
      <c r="T10" s="656"/>
      <c r="U10" s="656"/>
      <c r="V10" s="656"/>
      <c r="W10" s="656"/>
      <c r="X10" s="656"/>
      <c r="Y10" s="656"/>
      <c r="Z10" s="656"/>
      <c r="AA10" s="656"/>
      <c r="AB10" s="657"/>
    </row>
    <row r="11" spans="1:28" ht="17.25" customHeight="1" x14ac:dyDescent="0.2">
      <c r="A11" s="10"/>
      <c r="B11" s="654"/>
      <c r="C11" s="654"/>
      <c r="D11" s="654"/>
      <c r="E11" s="654"/>
      <c r="F11" s="654"/>
      <c r="G11" s="654"/>
      <c r="H11" s="654"/>
      <c r="I11" s="654"/>
      <c r="J11" s="654"/>
      <c r="K11" s="654"/>
      <c r="L11" s="654"/>
      <c r="M11" s="654"/>
      <c r="N11" s="654"/>
      <c r="O11" s="654"/>
      <c r="P11" s="654"/>
      <c r="Q11" s="655"/>
      <c r="R11" s="656"/>
      <c r="S11" s="656"/>
      <c r="T11" s="656"/>
      <c r="U11" s="656"/>
      <c r="V11" s="656"/>
      <c r="W11" s="656"/>
      <c r="X11" s="656"/>
      <c r="Y11" s="656"/>
      <c r="Z11" s="656"/>
      <c r="AA11" s="656"/>
      <c r="AB11" s="657"/>
    </row>
    <row r="12" spans="1:28" ht="17.25" customHeight="1" x14ac:dyDescent="0.2">
      <c r="A12" s="10"/>
      <c r="B12" s="654"/>
      <c r="C12" s="654"/>
      <c r="D12" s="654"/>
      <c r="E12" s="654"/>
      <c r="F12" s="654"/>
      <c r="G12" s="654"/>
      <c r="H12" s="654"/>
      <c r="I12" s="654"/>
      <c r="J12" s="654"/>
      <c r="K12" s="654"/>
      <c r="L12" s="654"/>
      <c r="M12" s="654"/>
      <c r="N12" s="654"/>
      <c r="O12" s="654"/>
      <c r="P12" s="654"/>
      <c r="Q12" s="655"/>
      <c r="R12" s="656"/>
      <c r="S12" s="656"/>
      <c r="T12" s="656"/>
      <c r="U12" s="656"/>
      <c r="V12" s="656"/>
      <c r="W12" s="656"/>
      <c r="X12" s="656"/>
      <c r="Y12" s="656"/>
      <c r="Z12" s="656"/>
      <c r="AA12" s="656"/>
      <c r="AB12" s="657"/>
    </row>
    <row r="13" spans="1:28" ht="17.25" customHeight="1" x14ac:dyDescent="0.2">
      <c r="A13" s="10"/>
      <c r="B13" s="654"/>
      <c r="C13" s="654"/>
      <c r="D13" s="654"/>
      <c r="E13" s="654"/>
      <c r="F13" s="654"/>
      <c r="G13" s="654"/>
      <c r="H13" s="654"/>
      <c r="I13" s="654"/>
      <c r="J13" s="654"/>
      <c r="K13" s="654"/>
      <c r="L13" s="654"/>
      <c r="M13" s="654"/>
      <c r="N13" s="654"/>
      <c r="O13" s="654"/>
      <c r="P13" s="654"/>
      <c r="Q13" s="655"/>
      <c r="R13" s="656"/>
      <c r="S13" s="656"/>
      <c r="T13" s="656"/>
      <c r="U13" s="656"/>
      <c r="V13" s="656"/>
      <c r="W13" s="656"/>
      <c r="X13" s="656"/>
      <c r="Y13" s="656"/>
      <c r="Z13" s="656"/>
      <c r="AA13" s="656"/>
      <c r="AB13" s="657"/>
    </row>
    <row r="14" spans="1:28" ht="17.25" customHeight="1" x14ac:dyDescent="0.2">
      <c r="A14" s="10"/>
      <c r="B14" s="654"/>
      <c r="C14" s="654"/>
      <c r="D14" s="654"/>
      <c r="E14" s="654"/>
      <c r="F14" s="654"/>
      <c r="G14" s="654"/>
      <c r="H14" s="654"/>
      <c r="I14" s="654"/>
      <c r="J14" s="654"/>
      <c r="K14" s="654"/>
      <c r="L14" s="654"/>
      <c r="M14" s="654"/>
      <c r="N14" s="654"/>
      <c r="O14" s="654"/>
      <c r="P14" s="654"/>
      <c r="Q14" s="655"/>
      <c r="R14" s="656"/>
      <c r="S14" s="656"/>
      <c r="T14" s="656"/>
      <c r="U14" s="656"/>
      <c r="V14" s="656"/>
      <c r="W14" s="656"/>
      <c r="X14" s="656"/>
      <c r="Y14" s="656"/>
      <c r="Z14" s="656"/>
      <c r="AA14" s="656"/>
      <c r="AB14" s="657"/>
    </row>
    <row r="15" spans="1:28" ht="17.25" customHeight="1" x14ac:dyDescent="0.2">
      <c r="A15" s="10"/>
      <c r="B15" s="141"/>
      <c r="C15" s="141"/>
      <c r="D15" s="141"/>
      <c r="E15" s="141"/>
      <c r="F15" s="141"/>
      <c r="G15" s="141"/>
      <c r="H15" s="141"/>
      <c r="I15" s="141"/>
      <c r="J15" s="141"/>
      <c r="K15" s="10"/>
      <c r="L15" s="10"/>
      <c r="M15" s="10"/>
      <c r="N15" s="10"/>
      <c r="O15" s="10"/>
      <c r="P15" s="10"/>
      <c r="Q15" s="10"/>
      <c r="R15" s="10"/>
      <c r="S15" s="10"/>
      <c r="T15" s="10"/>
      <c r="U15" s="10"/>
      <c r="V15" s="10"/>
      <c r="W15" s="10"/>
      <c r="X15" s="10"/>
      <c r="Y15" s="10"/>
      <c r="Z15" s="10"/>
      <c r="AA15" s="10"/>
    </row>
    <row r="16" spans="1:28" ht="17.25" customHeight="1" x14ac:dyDescent="0.2">
      <c r="A16" s="10" t="s">
        <v>197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17.25" customHeight="1" x14ac:dyDescent="0.2">
      <c r="A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17.25" customHeight="1" x14ac:dyDescent="0.2">
      <c r="A18" s="10"/>
      <c r="B18" s="264" t="s">
        <v>7</v>
      </c>
      <c r="C18" s="7" t="s">
        <v>198</v>
      </c>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7.25" customHeight="1" x14ac:dyDescent="0.2">
      <c r="B19" s="264" t="s">
        <v>7</v>
      </c>
      <c r="C19" s="7" t="s">
        <v>54</v>
      </c>
    </row>
    <row r="20" spans="1:27" ht="17.25" customHeight="1" x14ac:dyDescent="0.2">
      <c r="B20" s="264" t="s">
        <v>7</v>
      </c>
      <c r="C20" s="7" t="s">
        <v>266</v>
      </c>
    </row>
    <row r="21" spans="1:27" ht="17.25" customHeight="1" x14ac:dyDescent="0.2">
      <c r="B21" s="264" t="s">
        <v>7</v>
      </c>
      <c r="C21" s="7" t="s">
        <v>55</v>
      </c>
    </row>
    <row r="22" spans="1:27" ht="17.25" customHeight="1" x14ac:dyDescent="0.2">
      <c r="B22" s="7" t="s">
        <v>199</v>
      </c>
    </row>
    <row r="24" spans="1:27" ht="17.25" customHeight="1" x14ac:dyDescent="0.2">
      <c r="A24" s="7" t="s">
        <v>200</v>
      </c>
    </row>
    <row r="25" spans="1:27" ht="17.25" customHeight="1" x14ac:dyDescent="0.2">
      <c r="B25" s="655"/>
      <c r="C25" s="656"/>
      <c r="D25" s="656"/>
      <c r="E25" s="656"/>
      <c r="F25" s="656"/>
      <c r="G25" s="656"/>
      <c r="H25" s="656"/>
      <c r="I25" s="656"/>
      <c r="J25" s="656"/>
      <c r="K25" s="656"/>
      <c r="L25" s="656"/>
      <c r="M25" s="656"/>
      <c r="N25" s="656"/>
      <c r="O25" s="656"/>
      <c r="P25" s="656"/>
      <c r="Q25" s="656"/>
      <c r="R25" s="656"/>
      <c r="S25" s="656"/>
      <c r="T25" s="656"/>
      <c r="U25" s="656"/>
      <c r="V25" s="656"/>
      <c r="W25" s="656"/>
      <c r="X25" s="656"/>
      <c r="Y25" s="656"/>
      <c r="Z25" s="656"/>
      <c r="AA25" s="657"/>
    </row>
    <row r="27" spans="1:27" ht="17.25" customHeight="1" x14ac:dyDescent="0.2">
      <c r="A27" s="7" t="s">
        <v>201</v>
      </c>
    </row>
    <row r="29" spans="1:27" ht="17.25" customHeight="1" x14ac:dyDescent="0.2">
      <c r="B29" s="659" t="s">
        <v>202</v>
      </c>
      <c r="C29" s="659"/>
      <c r="D29" s="659"/>
      <c r="E29" s="659"/>
      <c r="F29" s="659"/>
      <c r="G29" s="659"/>
      <c r="H29" s="659"/>
      <c r="I29" s="659"/>
      <c r="J29" s="659"/>
      <c r="K29" s="659"/>
      <c r="L29" s="659"/>
      <c r="M29" s="659"/>
      <c r="N29" s="659"/>
      <c r="O29" s="659"/>
    </row>
    <row r="33" spans="2:28" ht="17.25" customHeight="1" x14ac:dyDescent="0.2">
      <c r="B33" s="658" t="s">
        <v>203</v>
      </c>
      <c r="C33" s="658"/>
      <c r="D33" s="554" t="s">
        <v>204</v>
      </c>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row>
    <row r="34" spans="2:28" ht="17.25" customHeight="1" x14ac:dyDescent="0.2">
      <c r="D34" s="554"/>
      <c r="E34" s="554"/>
      <c r="F34" s="554"/>
      <c r="G34" s="554"/>
      <c r="H34" s="554"/>
      <c r="I34" s="554"/>
      <c r="J34" s="554"/>
      <c r="K34" s="554"/>
      <c r="L34" s="554"/>
      <c r="M34" s="554"/>
      <c r="N34" s="554"/>
      <c r="O34" s="554"/>
      <c r="P34" s="554"/>
      <c r="Q34" s="554"/>
      <c r="R34" s="554"/>
      <c r="S34" s="554"/>
      <c r="T34" s="554"/>
      <c r="U34" s="554"/>
      <c r="V34" s="554"/>
      <c r="W34" s="554"/>
      <c r="X34" s="554"/>
      <c r="Y34" s="554"/>
      <c r="Z34" s="554"/>
      <c r="AA34" s="554"/>
      <c r="AB34" s="554"/>
    </row>
    <row r="35" spans="2:28" ht="17.25" customHeight="1" x14ac:dyDescent="0.2">
      <c r="D35" s="554"/>
      <c r="E35" s="554"/>
      <c r="F35" s="554"/>
      <c r="G35" s="554"/>
      <c r="H35" s="554"/>
      <c r="I35" s="554"/>
      <c r="J35" s="554"/>
      <c r="K35" s="554"/>
      <c r="L35" s="554"/>
      <c r="M35" s="554"/>
      <c r="N35" s="554"/>
      <c r="O35" s="554"/>
      <c r="P35" s="554"/>
      <c r="Q35" s="554"/>
      <c r="R35" s="554"/>
      <c r="S35" s="554"/>
      <c r="T35" s="554"/>
      <c r="U35" s="554"/>
      <c r="V35" s="554"/>
      <c r="W35" s="554"/>
      <c r="X35" s="554"/>
      <c r="Y35" s="554"/>
      <c r="Z35" s="554"/>
      <c r="AA35" s="554"/>
      <c r="AB35" s="554"/>
    </row>
    <row r="36" spans="2:28" ht="17.25" customHeight="1" x14ac:dyDescent="0.2">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row>
    <row r="37" spans="2:28" ht="17.25" customHeight="1" x14ac:dyDescent="0.2">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row>
  </sheetData>
  <mergeCells count="22">
    <mergeCell ref="B33:C33"/>
    <mergeCell ref="D33:AB34"/>
    <mergeCell ref="D35:AB37"/>
    <mergeCell ref="B13:P13"/>
    <mergeCell ref="Q13:AB13"/>
    <mergeCell ref="B14:P14"/>
    <mergeCell ref="Q14:AB14"/>
    <mergeCell ref="B25:AA25"/>
    <mergeCell ref="B29:O29"/>
    <mergeCell ref="B10:P10"/>
    <mergeCell ref="Q10:AB10"/>
    <mergeCell ref="B11:P11"/>
    <mergeCell ref="Q11:AB11"/>
    <mergeCell ref="B12:P12"/>
    <mergeCell ref="Q12:AB12"/>
    <mergeCell ref="B9:P9"/>
    <mergeCell ref="Q9:AB9"/>
    <mergeCell ref="U1:AB1"/>
    <mergeCell ref="A4:AB4"/>
    <mergeCell ref="A5:AB5"/>
    <mergeCell ref="B8:P8"/>
    <mergeCell ref="Q8:AB8"/>
  </mergeCells>
  <phoneticPr fontId="2"/>
  <dataValidations count="1">
    <dataValidation type="list" allowBlank="1" showInputMessage="1" showErrorMessage="1" sqref="B18:B21" xr:uid="{00000000-0002-0000-0D00-000000000000}">
      <formula1>"□,■"</formula1>
    </dataValidation>
  </dataValidations>
  <pageMargins left="0.55000000000000004" right="0.3" top="0.6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2"/>
  <sheetViews>
    <sheetView showGridLines="0" zoomScaleNormal="100" zoomScaleSheetLayoutView="90" workbookViewId="0">
      <selection activeCell="AF19" sqref="AF19"/>
    </sheetView>
  </sheetViews>
  <sheetFormatPr defaultColWidth="3.36328125" defaultRowHeight="17.25" customHeight="1" x14ac:dyDescent="0.2"/>
  <cols>
    <col min="1" max="16384" width="3.36328125" style="7"/>
  </cols>
  <sheetData>
    <row r="1" spans="1:28" ht="17.25" customHeight="1" x14ac:dyDescent="0.2">
      <c r="A1" s="7" t="s">
        <v>297</v>
      </c>
      <c r="V1" s="490"/>
      <c r="W1" s="490"/>
      <c r="X1" s="490"/>
      <c r="Y1" s="490"/>
      <c r="Z1" s="490"/>
      <c r="AA1" s="490"/>
      <c r="AB1" s="490"/>
    </row>
    <row r="2" spans="1:28" ht="17.25" customHeight="1" x14ac:dyDescent="0.2">
      <c r="A2" s="7" t="s">
        <v>206</v>
      </c>
    </row>
    <row r="4" spans="1:28" ht="17.25" customHeight="1" x14ac:dyDescent="0.2">
      <c r="A4" s="444" t="s">
        <v>60</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444" t="s">
        <v>196</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row>
    <row r="6" spans="1:28" s="130" customFormat="1" ht="17.25" customHeight="1" x14ac:dyDescent="0.2"/>
    <row r="7" spans="1:28" ht="17.25" customHeight="1" x14ac:dyDescent="0.2">
      <c r="A7" s="10" t="s">
        <v>67</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2">
      <c r="A8" s="10"/>
      <c r="B8" s="426" t="s">
        <v>50</v>
      </c>
      <c r="C8" s="426"/>
      <c r="D8" s="426"/>
      <c r="E8" s="426"/>
      <c r="F8" s="426"/>
      <c r="G8" s="426"/>
      <c r="H8" s="426"/>
      <c r="I8" s="426" t="s">
        <v>207</v>
      </c>
      <c r="J8" s="426"/>
      <c r="K8" s="426"/>
      <c r="L8" s="426"/>
      <c r="M8" s="426"/>
      <c r="N8" s="426" t="s">
        <v>208</v>
      </c>
      <c r="O8" s="426"/>
      <c r="P8" s="426"/>
      <c r="Q8" s="426"/>
      <c r="R8" s="426"/>
      <c r="S8" s="426" t="s">
        <v>209</v>
      </c>
      <c r="T8" s="426"/>
      <c r="U8" s="426"/>
      <c r="V8" s="426"/>
      <c r="W8" s="426"/>
      <c r="X8" s="426" t="s">
        <v>210</v>
      </c>
      <c r="Y8" s="426"/>
      <c r="Z8" s="426"/>
      <c r="AA8" s="426"/>
      <c r="AB8" s="426"/>
    </row>
    <row r="9" spans="1:28" ht="17.25" customHeight="1" x14ac:dyDescent="0.2">
      <c r="A9" s="10"/>
      <c r="B9" s="660"/>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row>
    <row r="10" spans="1:28" ht="17.25" customHeight="1" x14ac:dyDescent="0.2">
      <c r="A10" s="10"/>
      <c r="B10" s="660"/>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row>
    <row r="11" spans="1:28" ht="17.25" customHeight="1" x14ac:dyDescent="0.2">
      <c r="A11" s="10"/>
      <c r="B11" s="660"/>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row>
    <row r="12" spans="1:28" ht="17.25" customHeight="1" x14ac:dyDescent="0.2">
      <c r="A12" s="10"/>
      <c r="B12" s="660"/>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row>
    <row r="13" spans="1:28" ht="17.25" customHeight="1" x14ac:dyDescent="0.2">
      <c r="A13" s="10"/>
      <c r="B13" s="661" t="s">
        <v>211</v>
      </c>
      <c r="C13" s="661"/>
      <c r="D13" s="661"/>
      <c r="E13" s="661"/>
      <c r="F13" s="661"/>
      <c r="G13" s="661"/>
      <c r="H13" s="661"/>
      <c r="I13" s="661"/>
      <c r="J13" s="661"/>
      <c r="K13" s="661"/>
      <c r="L13" s="661"/>
      <c r="M13" s="661"/>
      <c r="N13" s="661"/>
      <c r="O13" s="661"/>
      <c r="P13" s="661"/>
      <c r="Q13" s="661"/>
      <c r="R13" s="661"/>
      <c r="S13" s="661"/>
      <c r="T13" s="661"/>
      <c r="U13" s="661"/>
      <c r="V13" s="661"/>
      <c r="W13" s="661"/>
      <c r="X13" s="661"/>
      <c r="Y13" s="661"/>
      <c r="Z13" s="661"/>
      <c r="AA13" s="661"/>
      <c r="AB13" s="661"/>
    </row>
    <row r="14" spans="1:28" ht="17.25" customHeight="1" x14ac:dyDescent="0.2">
      <c r="A14" s="10"/>
      <c r="B14" s="662"/>
      <c r="C14" s="662"/>
      <c r="D14" s="662"/>
      <c r="E14" s="662"/>
      <c r="F14" s="662"/>
      <c r="G14" s="662"/>
      <c r="H14" s="662"/>
      <c r="I14" s="662"/>
      <c r="J14" s="662"/>
      <c r="K14" s="662"/>
      <c r="L14" s="662"/>
      <c r="M14" s="662"/>
      <c r="N14" s="662"/>
      <c r="O14" s="662"/>
      <c r="P14" s="662"/>
      <c r="Q14" s="662"/>
      <c r="R14" s="662"/>
      <c r="S14" s="662"/>
      <c r="T14" s="662"/>
      <c r="U14" s="662"/>
      <c r="V14" s="662"/>
      <c r="W14" s="662"/>
      <c r="X14" s="662"/>
      <c r="Y14" s="662"/>
      <c r="Z14" s="662"/>
      <c r="AA14" s="662"/>
      <c r="AB14" s="662"/>
    </row>
    <row r="15" spans="1:28" ht="17.25" customHeigh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8" ht="17.25" customHeight="1" x14ac:dyDescent="0.2">
      <c r="A16" s="10" t="s">
        <v>197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8" ht="17.25" customHeight="1" x14ac:dyDescent="0.2">
      <c r="A17" s="10"/>
      <c r="B17" s="655"/>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7"/>
    </row>
    <row r="18" spans="1:28" ht="17.25" customHeight="1" x14ac:dyDescent="0.2">
      <c r="A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8" ht="17.25" customHeight="1" x14ac:dyDescent="0.2">
      <c r="A19" s="7" t="s">
        <v>200</v>
      </c>
    </row>
    <row r="20" spans="1:28" ht="17.25" customHeight="1" x14ac:dyDescent="0.2">
      <c r="B20" s="655"/>
      <c r="C20" s="656"/>
      <c r="D20" s="656"/>
      <c r="E20" s="656"/>
      <c r="F20" s="656"/>
      <c r="G20" s="656"/>
      <c r="H20" s="656"/>
      <c r="I20" s="656"/>
      <c r="J20" s="656"/>
      <c r="K20" s="656"/>
      <c r="L20" s="656"/>
      <c r="M20" s="656"/>
      <c r="N20" s="656"/>
      <c r="O20" s="656"/>
      <c r="P20" s="656"/>
      <c r="Q20" s="656"/>
      <c r="R20" s="656"/>
      <c r="S20" s="656"/>
      <c r="T20" s="656"/>
      <c r="U20" s="656"/>
      <c r="V20" s="656"/>
      <c r="W20" s="656"/>
      <c r="X20" s="656"/>
      <c r="Y20" s="656"/>
      <c r="Z20" s="656"/>
      <c r="AA20" s="657"/>
    </row>
    <row r="22" spans="1:28" ht="17.25" customHeight="1" x14ac:dyDescent="0.2">
      <c r="A22" s="7" t="s">
        <v>212</v>
      </c>
    </row>
    <row r="24" spans="1:28" ht="17.25" customHeight="1" x14ac:dyDescent="0.2">
      <c r="B24" s="659" t="s">
        <v>202</v>
      </c>
      <c r="C24" s="659"/>
      <c r="D24" s="659"/>
      <c r="E24" s="659"/>
      <c r="F24" s="659"/>
      <c r="G24" s="659"/>
      <c r="H24" s="659"/>
      <c r="I24" s="659"/>
      <c r="J24" s="659"/>
      <c r="K24" s="659"/>
      <c r="L24" s="659"/>
      <c r="M24" s="659"/>
      <c r="N24" s="659"/>
      <c r="O24" s="659"/>
    </row>
    <row r="28" spans="1:28" ht="17.25" customHeight="1" x14ac:dyDescent="0.2">
      <c r="B28" s="444" t="s">
        <v>203</v>
      </c>
      <c r="C28" s="444"/>
      <c r="D28" s="7" t="s">
        <v>213</v>
      </c>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row>
    <row r="29" spans="1:28" ht="17.25" customHeight="1" x14ac:dyDescent="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row>
    <row r="30" spans="1:28" ht="17.25" customHeight="1" x14ac:dyDescent="0.2">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row>
    <row r="31" spans="1:28" ht="17.25" customHeight="1" x14ac:dyDescent="0.2">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row>
    <row r="32" spans="1:28" ht="17.25" customHeight="1" x14ac:dyDescent="0.2">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row>
  </sheetData>
  <mergeCells count="34">
    <mergeCell ref="D30:AB32"/>
    <mergeCell ref="B13:AB14"/>
    <mergeCell ref="B17:AA17"/>
    <mergeCell ref="B20:AA20"/>
    <mergeCell ref="B24:O24"/>
    <mergeCell ref="B28:C28"/>
    <mergeCell ref="B11:H11"/>
    <mergeCell ref="I11:M11"/>
    <mergeCell ref="N11:R11"/>
    <mergeCell ref="S11:W11"/>
    <mergeCell ref="X11:AB11"/>
    <mergeCell ref="B12:H12"/>
    <mergeCell ref="I12:M12"/>
    <mergeCell ref="N12:R12"/>
    <mergeCell ref="S12:W12"/>
    <mergeCell ref="X12:AB12"/>
    <mergeCell ref="B9:H9"/>
    <mergeCell ref="I9:M9"/>
    <mergeCell ref="N9:R9"/>
    <mergeCell ref="S9:W9"/>
    <mergeCell ref="X9:AB9"/>
    <mergeCell ref="B10:H10"/>
    <mergeCell ref="I10:M10"/>
    <mergeCell ref="N10:R10"/>
    <mergeCell ref="S10:W10"/>
    <mergeCell ref="X10:AB10"/>
    <mergeCell ref="V1:AB1"/>
    <mergeCell ref="A4:AB4"/>
    <mergeCell ref="A5:AB5"/>
    <mergeCell ref="B8:H8"/>
    <mergeCell ref="I8:M8"/>
    <mergeCell ref="N8:R8"/>
    <mergeCell ref="S8:W8"/>
    <mergeCell ref="X8:AB8"/>
  </mergeCells>
  <phoneticPr fontId="2"/>
  <pageMargins left="0.55000000000000004" right="0.31" top="0.55000000000000004"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DB1F7-7439-45B6-9782-9AC2076FC534}">
  <dimension ref="B1:D10"/>
  <sheetViews>
    <sheetView workbookViewId="0">
      <selection activeCell="B4" sqref="B4"/>
    </sheetView>
  </sheetViews>
  <sheetFormatPr defaultRowHeight="13" x14ac:dyDescent="0.2"/>
  <cols>
    <col min="2" max="2" width="9" style="363"/>
  </cols>
  <sheetData>
    <row r="1" spans="2:4" x14ac:dyDescent="0.2">
      <c r="B1" s="363" t="s">
        <v>349</v>
      </c>
      <c r="C1" t="s">
        <v>350</v>
      </c>
      <c r="D1" t="s">
        <v>351</v>
      </c>
    </row>
    <row r="2" spans="2:4" x14ac:dyDescent="0.2">
      <c r="B2" s="363" t="s">
        <v>71</v>
      </c>
      <c r="C2" t="s">
        <v>98</v>
      </c>
      <c r="D2" t="s">
        <v>71</v>
      </c>
    </row>
    <row r="3" spans="2:4" x14ac:dyDescent="0.2">
      <c r="B3" s="363" t="s">
        <v>163</v>
      </c>
      <c r="C3" t="s">
        <v>161</v>
      </c>
      <c r="D3" t="s">
        <v>97</v>
      </c>
    </row>
    <row r="4" spans="2:4" x14ac:dyDescent="0.2">
      <c r="B4" s="363" t="s">
        <v>95</v>
      </c>
      <c r="C4" t="s">
        <v>217</v>
      </c>
      <c r="D4" t="s">
        <v>98</v>
      </c>
    </row>
    <row r="5" spans="2:4" x14ac:dyDescent="0.2">
      <c r="B5" s="363" t="s">
        <v>96</v>
      </c>
      <c r="C5" t="s">
        <v>97</v>
      </c>
      <c r="D5" t="s">
        <v>161</v>
      </c>
    </row>
    <row r="6" spans="2:4" x14ac:dyDescent="0.2">
      <c r="B6" s="363" t="s">
        <v>98</v>
      </c>
      <c r="C6" t="s">
        <v>163</v>
      </c>
      <c r="D6" t="s">
        <v>163</v>
      </c>
    </row>
    <row r="7" spans="2:4" x14ac:dyDescent="0.2">
      <c r="B7" s="363" t="s">
        <v>97</v>
      </c>
      <c r="D7" t="s">
        <v>217</v>
      </c>
    </row>
    <row r="8" spans="2:4" x14ac:dyDescent="0.2">
      <c r="B8" s="363" t="s">
        <v>161</v>
      </c>
    </row>
    <row r="9" spans="2:4" x14ac:dyDescent="0.2">
      <c r="B9" s="363" t="s">
        <v>348</v>
      </c>
    </row>
    <row r="10" spans="2:4" x14ac:dyDescent="0.2">
      <c r="B10" s="363" t="s">
        <v>217</v>
      </c>
    </row>
  </sheetData>
  <phoneticPr fontId="2"/>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41"/>
  <sheetViews>
    <sheetView showGridLines="0" view="pageBreakPreview" topLeftCell="A11" zoomScaleNormal="100" zoomScaleSheetLayoutView="100" workbookViewId="0">
      <selection activeCell="AF28" sqref="AF28"/>
    </sheetView>
  </sheetViews>
  <sheetFormatPr defaultColWidth="3.36328125" defaultRowHeight="17.25" customHeight="1" x14ac:dyDescent="0.2"/>
  <cols>
    <col min="1" max="16384" width="3.36328125" style="130"/>
  </cols>
  <sheetData>
    <row r="1" spans="1:28" ht="17.25" customHeight="1" x14ac:dyDescent="0.2">
      <c r="A1" s="130" t="s">
        <v>229</v>
      </c>
      <c r="U1" s="492"/>
      <c r="V1" s="492"/>
      <c r="W1" s="492"/>
      <c r="X1" s="492"/>
      <c r="Y1" s="492"/>
      <c r="Z1" s="492"/>
      <c r="AA1" s="492"/>
    </row>
    <row r="3" spans="1:28" ht="17.25" customHeight="1" x14ac:dyDescent="0.2">
      <c r="A3" s="444" t="s">
        <v>61</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534" t="s">
        <v>36</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row>
    <row r="5" spans="1:28" ht="17.25" customHeight="1" x14ac:dyDescent="0.2">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8" ht="17.25" customHeight="1" x14ac:dyDescent="0.2">
      <c r="B6" s="279">
        <v>1</v>
      </c>
      <c r="C6" s="130" t="s">
        <v>221</v>
      </c>
      <c r="I6" s="2"/>
      <c r="J6" s="1"/>
      <c r="K6" s="1"/>
      <c r="L6" s="1"/>
      <c r="M6" s="1"/>
      <c r="N6" s="1"/>
      <c r="O6" s="1"/>
      <c r="P6" s="1"/>
      <c r="Q6" s="1"/>
      <c r="R6" s="1"/>
      <c r="S6" s="1"/>
      <c r="T6" s="1"/>
      <c r="U6" s="1"/>
      <c r="V6" s="1"/>
      <c r="W6" s="1"/>
      <c r="X6" s="1"/>
    </row>
    <row r="8" spans="1:28" ht="17.25" customHeight="1" x14ac:dyDescent="0.2">
      <c r="B8" s="279">
        <v>2</v>
      </c>
      <c r="C8" s="130" t="s">
        <v>222</v>
      </c>
      <c r="H8" s="134"/>
      <c r="I8" s="134"/>
      <c r="J8" s="535"/>
      <c r="K8" s="535"/>
      <c r="L8" s="535"/>
      <c r="M8" s="535"/>
      <c r="N8" s="130" t="s">
        <v>37</v>
      </c>
      <c r="Q8" s="130" t="s">
        <v>186</v>
      </c>
      <c r="U8" s="510"/>
      <c r="V8" s="510"/>
      <c r="W8" s="510"/>
      <c r="X8" s="130" t="s">
        <v>37</v>
      </c>
    </row>
    <row r="10" spans="1:28" ht="17.25" customHeight="1" x14ac:dyDescent="0.2">
      <c r="B10" s="279">
        <v>3</v>
      </c>
      <c r="C10" s="130" t="s">
        <v>223</v>
      </c>
    </row>
    <row r="11" spans="1:28" ht="17.25" customHeight="1" x14ac:dyDescent="0.2">
      <c r="B11" s="130" t="s">
        <v>106</v>
      </c>
      <c r="P11" s="130" t="s">
        <v>107</v>
      </c>
    </row>
    <row r="12" spans="1:28" ht="17.25" customHeight="1" x14ac:dyDescent="0.2">
      <c r="C12" s="676" t="s">
        <v>38</v>
      </c>
      <c r="D12" s="526"/>
      <c r="E12" s="526"/>
      <c r="F12" s="527"/>
      <c r="G12" s="525" t="s">
        <v>39</v>
      </c>
      <c r="H12" s="526"/>
      <c r="I12" s="527"/>
      <c r="J12" s="525" t="s">
        <v>175</v>
      </c>
      <c r="K12" s="526"/>
      <c r="L12" s="526"/>
      <c r="M12" s="526"/>
      <c r="N12" s="681"/>
      <c r="O12" s="217"/>
      <c r="P12" s="209" t="s">
        <v>38</v>
      </c>
      <c r="Q12" s="187"/>
      <c r="R12" s="187"/>
      <c r="S12" s="210"/>
      <c r="T12" s="186" t="s">
        <v>39</v>
      </c>
      <c r="U12" s="187"/>
      <c r="V12" s="210"/>
      <c r="W12" s="186" t="s">
        <v>175</v>
      </c>
      <c r="X12" s="187"/>
      <c r="Y12" s="187"/>
      <c r="Z12" s="187"/>
      <c r="AA12" s="188"/>
    </row>
    <row r="13" spans="1:28" ht="17.25" customHeight="1" x14ac:dyDescent="0.2">
      <c r="C13" s="677" t="s">
        <v>158</v>
      </c>
      <c r="D13" s="678"/>
      <c r="E13" s="678"/>
      <c r="F13" s="679"/>
      <c r="G13" s="680"/>
      <c r="H13" s="678"/>
      <c r="I13" s="183" t="s">
        <v>174</v>
      </c>
      <c r="J13" s="682"/>
      <c r="K13" s="683"/>
      <c r="L13" s="683"/>
      <c r="M13" s="683"/>
      <c r="N13" s="684"/>
      <c r="O13" s="218"/>
      <c r="P13" s="221" t="s">
        <v>87</v>
      </c>
      <c r="Q13" s="211"/>
      <c r="R13" s="211"/>
      <c r="S13" s="212"/>
      <c r="T13" s="213"/>
      <c r="U13" s="211"/>
      <c r="V13" s="183" t="s">
        <v>174</v>
      </c>
      <c r="W13" s="214"/>
      <c r="X13" s="215"/>
      <c r="Y13" s="215"/>
      <c r="Z13" s="215"/>
      <c r="AA13" s="216"/>
      <c r="AB13" s="220"/>
    </row>
    <row r="14" spans="1:28" ht="17.25" customHeight="1" x14ac:dyDescent="0.2">
      <c r="C14" s="665" t="s">
        <v>159</v>
      </c>
      <c r="D14" s="666"/>
      <c r="E14" s="666"/>
      <c r="F14" s="667"/>
      <c r="G14" s="670"/>
      <c r="H14" s="666"/>
      <c r="I14" s="182" t="s">
        <v>96</v>
      </c>
      <c r="J14" s="673"/>
      <c r="K14" s="674"/>
      <c r="L14" s="674"/>
      <c r="M14" s="674"/>
      <c r="N14" s="675"/>
      <c r="O14" s="218"/>
      <c r="P14" s="222" t="s">
        <v>88</v>
      </c>
      <c r="Q14" s="206"/>
      <c r="R14" s="206"/>
      <c r="S14" s="207"/>
      <c r="T14" s="208"/>
      <c r="U14" s="206"/>
      <c r="V14" s="182" t="s">
        <v>96</v>
      </c>
      <c r="W14" s="192"/>
      <c r="X14" s="193"/>
      <c r="Y14" s="193"/>
      <c r="Z14" s="193"/>
      <c r="AA14" s="194"/>
      <c r="AB14" s="220"/>
    </row>
    <row r="15" spans="1:28" ht="17.25" customHeight="1" x14ac:dyDescent="0.2">
      <c r="C15" s="665" t="s">
        <v>157</v>
      </c>
      <c r="D15" s="666"/>
      <c r="E15" s="666"/>
      <c r="F15" s="667"/>
      <c r="G15" s="670"/>
      <c r="H15" s="666"/>
      <c r="I15" s="182" t="s">
        <v>98</v>
      </c>
      <c r="J15" s="673"/>
      <c r="K15" s="674"/>
      <c r="L15" s="674"/>
      <c r="M15" s="674"/>
      <c r="N15" s="675"/>
      <c r="O15" s="218"/>
      <c r="P15" s="222" t="s">
        <v>89</v>
      </c>
      <c r="Q15" s="206"/>
      <c r="R15" s="206"/>
      <c r="S15" s="207"/>
      <c r="T15" s="208"/>
      <c r="U15" s="206"/>
      <c r="V15" s="182" t="s">
        <v>98</v>
      </c>
      <c r="W15" s="192"/>
      <c r="X15" s="193"/>
      <c r="Y15" s="193"/>
      <c r="Z15" s="193"/>
      <c r="AA15" s="194"/>
      <c r="AB15" s="220"/>
    </row>
    <row r="16" spans="1:28" ht="17.25" customHeight="1" x14ac:dyDescent="0.2">
      <c r="C16" s="573" t="s">
        <v>160</v>
      </c>
      <c r="D16" s="575"/>
      <c r="E16" s="575"/>
      <c r="F16" s="574"/>
      <c r="G16" s="671"/>
      <c r="H16" s="575"/>
      <c r="I16" s="181" t="s">
        <v>97</v>
      </c>
      <c r="J16" s="547"/>
      <c r="K16" s="548"/>
      <c r="L16" s="548"/>
      <c r="M16" s="548"/>
      <c r="N16" s="668"/>
      <c r="O16" s="219"/>
      <c r="P16" s="223" t="s">
        <v>90</v>
      </c>
      <c r="Q16" s="196"/>
      <c r="R16" s="196"/>
      <c r="S16" s="197"/>
      <c r="T16" s="198"/>
      <c r="U16" s="196"/>
      <c r="V16" s="181" t="s">
        <v>97</v>
      </c>
      <c r="W16" s="199"/>
      <c r="X16" s="200"/>
      <c r="Y16" s="200"/>
      <c r="Z16" s="200"/>
      <c r="AA16" s="201"/>
      <c r="AB16" s="220"/>
    </row>
    <row r="17" spans="1:31" ht="17.25" customHeight="1" x14ac:dyDescent="0.2">
      <c r="C17" s="573"/>
      <c r="D17" s="575"/>
      <c r="E17" s="575"/>
      <c r="F17" s="574"/>
      <c r="G17" s="671"/>
      <c r="H17" s="575"/>
      <c r="I17" s="184"/>
      <c r="J17" s="547"/>
      <c r="K17" s="548"/>
      <c r="L17" s="548"/>
      <c r="M17" s="548"/>
      <c r="N17" s="668"/>
      <c r="O17" s="219"/>
      <c r="P17" s="195"/>
      <c r="Q17" s="196"/>
      <c r="R17" s="196"/>
      <c r="S17" s="197"/>
      <c r="T17" s="198"/>
      <c r="U17" s="196"/>
      <c r="V17" s="184"/>
      <c r="W17" s="199"/>
      <c r="X17" s="200"/>
      <c r="Y17" s="200"/>
      <c r="Z17" s="200"/>
      <c r="AA17" s="201"/>
      <c r="AB17" s="220"/>
    </row>
    <row r="18" spans="1:31" ht="17.25" customHeight="1" x14ac:dyDescent="0.2">
      <c r="C18" s="573"/>
      <c r="D18" s="575"/>
      <c r="E18" s="575"/>
      <c r="F18" s="574"/>
      <c r="G18" s="671"/>
      <c r="H18" s="575"/>
      <c r="I18" s="184"/>
      <c r="J18" s="547"/>
      <c r="K18" s="548"/>
      <c r="L18" s="548"/>
      <c r="M18" s="548"/>
      <c r="N18" s="668"/>
      <c r="O18" s="219"/>
      <c r="P18" s="195"/>
      <c r="Q18" s="196"/>
      <c r="R18" s="196"/>
      <c r="S18" s="197"/>
      <c r="T18" s="198"/>
      <c r="U18" s="196"/>
      <c r="V18" s="184"/>
      <c r="W18" s="199"/>
      <c r="X18" s="200"/>
      <c r="Y18" s="200"/>
      <c r="Z18" s="200"/>
      <c r="AA18" s="201"/>
      <c r="AB18" s="220"/>
    </row>
    <row r="19" spans="1:31" ht="17.25" customHeight="1" x14ac:dyDescent="0.2">
      <c r="C19" s="573"/>
      <c r="D19" s="575"/>
      <c r="E19" s="575"/>
      <c r="F19" s="574"/>
      <c r="G19" s="671"/>
      <c r="H19" s="575"/>
      <c r="I19" s="184"/>
      <c r="J19" s="547"/>
      <c r="K19" s="548"/>
      <c r="L19" s="548"/>
      <c r="M19" s="548"/>
      <c r="N19" s="668"/>
      <c r="O19" s="219"/>
      <c r="P19" s="195"/>
      <c r="Q19" s="196"/>
      <c r="R19" s="196"/>
      <c r="S19" s="197"/>
      <c r="T19" s="198"/>
      <c r="U19" s="196"/>
      <c r="V19" s="184"/>
      <c r="W19" s="199"/>
      <c r="X19" s="200"/>
      <c r="Y19" s="200"/>
      <c r="Z19" s="200"/>
      <c r="AA19" s="201"/>
      <c r="AB19" s="220"/>
    </row>
    <row r="20" spans="1:31" ht="17.25" customHeight="1" x14ac:dyDescent="0.2">
      <c r="C20" s="621"/>
      <c r="D20" s="622"/>
      <c r="E20" s="622"/>
      <c r="F20" s="664"/>
      <c r="G20" s="672"/>
      <c r="H20" s="622"/>
      <c r="I20" s="185"/>
      <c r="J20" s="545"/>
      <c r="K20" s="546"/>
      <c r="L20" s="546"/>
      <c r="M20" s="546"/>
      <c r="N20" s="669"/>
      <c r="O20" s="219"/>
      <c r="P20" s="202"/>
      <c r="Q20" s="203"/>
      <c r="R20" s="203"/>
      <c r="S20" s="204"/>
      <c r="T20" s="205"/>
      <c r="U20" s="203"/>
      <c r="V20" s="185"/>
      <c r="W20" s="189"/>
      <c r="X20" s="190"/>
      <c r="Y20" s="190"/>
      <c r="Z20" s="190"/>
      <c r="AA20" s="191"/>
      <c r="AB20" s="220"/>
    </row>
    <row r="21" spans="1:31" ht="17.25" customHeight="1" x14ac:dyDescent="0.2">
      <c r="C21" s="138"/>
    </row>
    <row r="22" spans="1:31" ht="17.25" customHeight="1" x14ac:dyDescent="0.2">
      <c r="B22" s="279">
        <v>4</v>
      </c>
      <c r="C22" s="130" t="s">
        <v>224</v>
      </c>
      <c r="F22" s="4"/>
      <c r="G22" s="4"/>
      <c r="H22" s="276"/>
      <c r="I22" s="276"/>
      <c r="J22" s="276"/>
      <c r="K22" s="277"/>
      <c r="L22" s="264" t="s">
        <v>214</v>
      </c>
      <c r="M22" s="278" t="s">
        <v>220</v>
      </c>
      <c r="N22" s="278"/>
      <c r="O22" s="278"/>
      <c r="P22" s="130" t="s">
        <v>224</v>
      </c>
      <c r="S22" s="4"/>
      <c r="T22" s="4"/>
      <c r="U22" s="276"/>
      <c r="V22" s="276"/>
      <c r="W22" s="276"/>
      <c r="X22" s="277"/>
      <c r="Y22" s="264" t="s">
        <v>214</v>
      </c>
      <c r="Z22" s="278" t="s">
        <v>220</v>
      </c>
      <c r="AA22" s="278"/>
    </row>
    <row r="23" spans="1:31" ht="17.25" customHeight="1" x14ac:dyDescent="0.2">
      <c r="I23" s="7"/>
      <c r="J23" s="7"/>
      <c r="K23" s="7"/>
      <c r="O23" s="278"/>
      <c r="V23" s="7"/>
      <c r="W23" s="7"/>
      <c r="X23" s="7"/>
    </row>
    <row r="24" spans="1:31" ht="17.25" customHeight="1" x14ac:dyDescent="0.2">
      <c r="B24" s="279">
        <v>5</v>
      </c>
      <c r="C24" s="130" t="s">
        <v>225</v>
      </c>
      <c r="F24" s="4"/>
      <c r="G24" s="4"/>
      <c r="H24" s="276"/>
      <c r="I24" s="276"/>
      <c r="J24" s="276"/>
      <c r="K24" s="277"/>
      <c r="L24" s="264" t="s">
        <v>214</v>
      </c>
      <c r="M24" s="278" t="s">
        <v>219</v>
      </c>
      <c r="N24" s="278"/>
      <c r="O24" s="278"/>
      <c r="P24" s="130" t="s">
        <v>225</v>
      </c>
      <c r="S24" s="4"/>
      <c r="T24" s="4"/>
      <c r="U24" s="276"/>
      <c r="V24" s="276"/>
      <c r="W24" s="276"/>
      <c r="X24" s="277"/>
      <c r="Y24" s="264" t="s">
        <v>214</v>
      </c>
      <c r="Z24" s="278" t="s">
        <v>219</v>
      </c>
      <c r="AA24" s="278"/>
    </row>
    <row r="25" spans="1:31" ht="17.25" customHeight="1" x14ac:dyDescent="0.2">
      <c r="B25" s="279"/>
      <c r="I25" s="7"/>
      <c r="J25" s="7"/>
      <c r="K25" s="7"/>
      <c r="L25" s="278"/>
      <c r="M25" s="278"/>
      <c r="N25" s="278"/>
      <c r="O25" s="278"/>
      <c r="V25" s="7"/>
      <c r="W25" s="7"/>
      <c r="X25" s="7"/>
      <c r="Y25" s="278"/>
      <c r="Z25" s="278"/>
      <c r="AA25" s="278"/>
    </row>
    <row r="26" spans="1:31" ht="17.25" customHeight="1" x14ac:dyDescent="0.2">
      <c r="B26" s="279">
        <v>6</v>
      </c>
      <c r="C26" s="130" t="s">
        <v>226</v>
      </c>
      <c r="F26" s="4"/>
      <c r="G26" s="4"/>
      <c r="H26" s="4"/>
      <c r="I26" s="4"/>
      <c r="J26" s="4"/>
      <c r="K26" s="7"/>
      <c r="L26" s="7"/>
      <c r="M26" s="7"/>
      <c r="N26" s="7"/>
      <c r="O26" s="7"/>
      <c r="P26" s="130" t="s">
        <v>226</v>
      </c>
      <c r="S26" s="4"/>
      <c r="T26" s="4"/>
      <c r="U26" s="4"/>
      <c r="V26" s="4"/>
      <c r="W26" s="4"/>
      <c r="X26" s="7"/>
      <c r="Y26" s="7"/>
      <c r="Z26" s="7"/>
      <c r="AA26" s="7"/>
    </row>
    <row r="27" spans="1:31" ht="17.25" customHeight="1" x14ac:dyDescent="0.2">
      <c r="I27" s="7"/>
      <c r="J27" s="7"/>
      <c r="K27" s="7"/>
      <c r="L27" s="7"/>
      <c r="M27" s="7"/>
      <c r="N27" s="7"/>
      <c r="O27" s="7"/>
      <c r="P27" s="7"/>
      <c r="Q27" s="7"/>
      <c r="R27" s="7"/>
      <c r="S27" s="7"/>
      <c r="T27" s="7"/>
      <c r="U27" s="7"/>
      <c r="V27" s="7"/>
    </row>
    <row r="28" spans="1:31" ht="17.25" customHeight="1" x14ac:dyDescent="0.2">
      <c r="A28" s="139"/>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row>
    <row r="30" spans="1:31" ht="17.25" customHeight="1" x14ac:dyDescent="0.2">
      <c r="B30" s="279" t="s">
        <v>228</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row>
    <row r="32" spans="1:31" ht="17.25" customHeight="1" x14ac:dyDescent="0.2">
      <c r="B32" s="522" t="s">
        <v>227</v>
      </c>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E32" s="280"/>
    </row>
    <row r="33" spans="2:27" ht="17.25" customHeight="1" x14ac:dyDescent="0.2">
      <c r="B33" s="685"/>
      <c r="C33" s="685"/>
      <c r="D33" s="685"/>
      <c r="E33" s="685"/>
      <c r="F33" s="685"/>
      <c r="G33" s="685"/>
      <c r="H33" s="685"/>
      <c r="I33" s="685"/>
      <c r="J33" s="685"/>
      <c r="K33" s="685"/>
      <c r="L33" s="685"/>
      <c r="M33" s="685"/>
      <c r="N33" s="685"/>
      <c r="O33" s="685"/>
      <c r="P33" s="685"/>
      <c r="Q33" s="685"/>
      <c r="R33" s="685"/>
      <c r="S33" s="685"/>
      <c r="T33" s="685"/>
      <c r="U33" s="685"/>
      <c r="V33" s="685"/>
      <c r="W33" s="685"/>
      <c r="X33" s="685"/>
      <c r="Y33" s="685"/>
      <c r="Z33" s="685"/>
      <c r="AA33" s="685"/>
    </row>
    <row r="34" spans="2:27" ht="17.25" customHeight="1" x14ac:dyDescent="0.2">
      <c r="B34" s="685"/>
      <c r="C34" s="685"/>
      <c r="D34" s="685"/>
      <c r="E34" s="685"/>
      <c r="F34" s="685"/>
      <c r="G34" s="685"/>
      <c r="H34" s="685"/>
      <c r="I34" s="685"/>
      <c r="J34" s="685"/>
      <c r="K34" s="685"/>
      <c r="L34" s="685"/>
      <c r="M34" s="685"/>
      <c r="N34" s="685"/>
      <c r="O34" s="685"/>
      <c r="P34" s="685"/>
      <c r="Q34" s="685"/>
      <c r="R34" s="685"/>
      <c r="S34" s="685"/>
      <c r="T34" s="685"/>
      <c r="U34" s="685"/>
      <c r="V34" s="685"/>
      <c r="W34" s="685"/>
      <c r="X34" s="685"/>
      <c r="Y34" s="685"/>
      <c r="Z34" s="685"/>
      <c r="AA34" s="685"/>
    </row>
    <row r="35" spans="2:27" ht="17.25" customHeight="1" x14ac:dyDescent="0.2">
      <c r="N35" s="663"/>
      <c r="O35" s="663"/>
      <c r="P35" s="663"/>
      <c r="Q35" s="663"/>
      <c r="R35" s="663"/>
      <c r="S35" s="663"/>
      <c r="T35" s="140"/>
      <c r="U35" s="140"/>
      <c r="V35" s="140"/>
      <c r="W35" s="140"/>
      <c r="X35" s="140"/>
      <c r="Y35" s="140"/>
      <c r="Z35" s="140"/>
      <c r="AA35" s="140"/>
    </row>
    <row r="36" spans="2:27" s="7" customFormat="1" ht="17.25" customHeight="1" x14ac:dyDescent="0.2"/>
    <row r="37" spans="2:27" s="7" customFormat="1" ht="17.25" customHeight="1" x14ac:dyDescent="0.2">
      <c r="C37" s="3" t="s">
        <v>142</v>
      </c>
      <c r="D37" s="4"/>
      <c r="E37" s="4"/>
      <c r="F37" s="4"/>
      <c r="G37" s="4"/>
    </row>
    <row r="38" spans="2:27" s="7" customFormat="1" ht="34.5" customHeight="1" x14ac:dyDescent="0.2">
      <c r="J38" s="130"/>
      <c r="K38" s="130"/>
      <c r="L38" s="130"/>
      <c r="M38" s="498" t="s">
        <v>2</v>
      </c>
      <c r="N38" s="498"/>
      <c r="O38" s="498"/>
      <c r="P38" s="498"/>
      <c r="Q38" s="131"/>
      <c r="R38" s="500"/>
      <c r="S38" s="500"/>
      <c r="T38" s="500"/>
      <c r="U38" s="500"/>
      <c r="V38" s="500"/>
      <c r="W38" s="500"/>
      <c r="X38" s="500"/>
      <c r="Y38" s="500"/>
      <c r="Z38" s="500"/>
      <c r="AA38" s="500"/>
    </row>
    <row r="39" spans="2:27" s="7" customFormat="1" ht="34.5" customHeight="1" x14ac:dyDescent="0.2">
      <c r="J39" s="130" t="s">
        <v>0</v>
      </c>
      <c r="K39" s="130"/>
      <c r="L39" s="130"/>
      <c r="M39" s="492" t="s">
        <v>3</v>
      </c>
      <c r="N39" s="493"/>
      <c r="O39" s="493"/>
      <c r="P39" s="493"/>
      <c r="Q39" s="131"/>
      <c r="R39" s="501"/>
      <c r="S39" s="501"/>
      <c r="T39" s="501"/>
      <c r="U39" s="501"/>
      <c r="V39" s="501"/>
      <c r="W39" s="501"/>
      <c r="X39" s="501"/>
      <c r="Y39" s="501"/>
      <c r="Z39" s="501"/>
      <c r="AA39" s="501"/>
    </row>
    <row r="40" spans="2:27" s="7" customFormat="1" ht="34.5" customHeight="1" x14ac:dyDescent="0.2">
      <c r="J40" s="130"/>
      <c r="K40" s="130"/>
      <c r="L40" s="130"/>
      <c r="M40" s="492" t="s">
        <v>35</v>
      </c>
      <c r="N40" s="493"/>
      <c r="O40" s="493"/>
      <c r="P40" s="493"/>
      <c r="Q40" s="132"/>
      <c r="R40" s="502"/>
      <c r="S40" s="502"/>
      <c r="T40" s="502"/>
      <c r="U40" s="502"/>
      <c r="V40" s="502"/>
      <c r="W40" s="502"/>
      <c r="X40" s="502"/>
      <c r="Y40" s="502"/>
      <c r="Z40" s="502"/>
      <c r="AA40" s="502"/>
    </row>
    <row r="41" spans="2:27" s="7" customFormat="1" ht="17.25" customHeight="1" x14ac:dyDescent="0.2">
      <c r="J41" s="130"/>
      <c r="K41" s="130"/>
      <c r="L41" s="130"/>
      <c r="M41" s="130"/>
      <c r="N41" s="492"/>
      <c r="O41" s="492"/>
      <c r="P41" s="492"/>
      <c r="Q41" s="492"/>
      <c r="R41" s="131"/>
      <c r="S41" s="131"/>
      <c r="T41" s="131"/>
      <c r="U41" s="131"/>
      <c r="V41" s="131"/>
      <c r="W41" s="131"/>
      <c r="X41" s="131"/>
      <c r="Y41" s="131"/>
      <c r="Z41" s="131"/>
      <c r="AA41" s="131"/>
    </row>
  </sheetData>
  <mergeCells count="41">
    <mergeCell ref="B32:AA34"/>
    <mergeCell ref="C19:F19"/>
    <mergeCell ref="G19:H19"/>
    <mergeCell ref="J19:N19"/>
    <mergeCell ref="C18:F18"/>
    <mergeCell ref="G18:H18"/>
    <mergeCell ref="J18:N18"/>
    <mergeCell ref="U1:AA1"/>
    <mergeCell ref="A3:AB3"/>
    <mergeCell ref="A4:AB4"/>
    <mergeCell ref="J8:M8"/>
    <mergeCell ref="U8:W8"/>
    <mergeCell ref="C12:F12"/>
    <mergeCell ref="C13:F13"/>
    <mergeCell ref="G12:I12"/>
    <mergeCell ref="G13:H13"/>
    <mergeCell ref="J12:N12"/>
    <mergeCell ref="J13:N13"/>
    <mergeCell ref="J17:N17"/>
    <mergeCell ref="J20:N20"/>
    <mergeCell ref="G14:H14"/>
    <mergeCell ref="G15:H15"/>
    <mergeCell ref="G16:H16"/>
    <mergeCell ref="G17:H17"/>
    <mergeCell ref="G20:H20"/>
    <mergeCell ref="J14:N14"/>
    <mergeCell ref="J15:N15"/>
    <mergeCell ref="J16:N16"/>
    <mergeCell ref="C17:F17"/>
    <mergeCell ref="C20:F20"/>
    <mergeCell ref="C14:F14"/>
    <mergeCell ref="C15:F15"/>
    <mergeCell ref="C16:F16"/>
    <mergeCell ref="N35:S35"/>
    <mergeCell ref="N41:Q41"/>
    <mergeCell ref="M38:P38"/>
    <mergeCell ref="M39:P39"/>
    <mergeCell ref="M40:P40"/>
    <mergeCell ref="R38:AA38"/>
    <mergeCell ref="R39:AA39"/>
    <mergeCell ref="R40:AA40"/>
  </mergeCells>
  <phoneticPr fontId="2"/>
  <dataValidations count="1">
    <dataValidation type="list" allowBlank="1" showInputMessage="1" showErrorMessage="1" sqref="L24 L22 Y24 Y22" xr:uid="{00000000-0002-0000-0F00-000000000000}">
      <formula1>"□,■"</formula1>
    </dataValidation>
  </dataValidations>
  <pageMargins left="0.51" right="0.45" top="0.54" bottom="0.48"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showGridLines="0" topLeftCell="A3" zoomScaleNormal="100" zoomScaleSheetLayoutView="90" workbookViewId="0">
      <selection activeCell="G17" sqref="G17"/>
    </sheetView>
  </sheetViews>
  <sheetFormatPr defaultColWidth="9.6328125" defaultRowHeight="12" x14ac:dyDescent="0.2"/>
  <cols>
    <col min="1" max="1" width="17" style="56" customWidth="1"/>
    <col min="2" max="5" width="10.6328125" style="56" customWidth="1"/>
    <col min="6" max="6" width="5.36328125" style="56" customWidth="1"/>
    <col min="7" max="7" width="7" style="56" customWidth="1"/>
    <col min="8" max="8" width="4.453125" style="56" customWidth="1"/>
    <col min="9" max="9" width="8.36328125" style="56" customWidth="1"/>
    <col min="10" max="10" width="5.36328125" style="56" customWidth="1"/>
    <col min="11" max="11" width="7.26953125" style="56" customWidth="1"/>
    <col min="12" max="12" width="4.90625" style="56" customWidth="1"/>
    <col min="13" max="13" width="15" style="56" customWidth="1"/>
    <col min="14" max="15" width="11.90625" style="56" customWidth="1"/>
    <col min="16" max="16" width="9" style="56" customWidth="1"/>
    <col min="17" max="16384" width="9.6328125" style="56"/>
  </cols>
  <sheetData>
    <row r="1" spans="1:16" ht="18" customHeight="1" x14ac:dyDescent="0.2">
      <c r="P1" s="57" t="s">
        <v>108</v>
      </c>
    </row>
    <row r="2" spans="1:16" ht="18" customHeight="1" thickBot="1" x14ac:dyDescent="0.25">
      <c r="A2" s="58" t="s">
        <v>258</v>
      </c>
      <c r="B2" s="58"/>
      <c r="C2" s="58"/>
      <c r="D2" s="58"/>
    </row>
    <row r="3" spans="1:16" ht="18" customHeight="1" x14ac:dyDescent="0.2">
      <c r="A3" s="386" t="s">
        <v>68</v>
      </c>
      <c r="B3" s="403" t="s">
        <v>144</v>
      </c>
      <c r="C3" s="404"/>
      <c r="D3" s="405"/>
      <c r="E3" s="388" t="s">
        <v>145</v>
      </c>
      <c r="F3" s="389"/>
      <c r="G3" s="389"/>
      <c r="H3" s="389"/>
      <c r="I3" s="59"/>
      <c r="J3" s="59"/>
      <c r="K3" s="59"/>
      <c r="L3" s="59"/>
      <c r="M3" s="392" t="s">
        <v>139</v>
      </c>
      <c r="N3" s="393" t="s">
        <v>269</v>
      </c>
      <c r="O3" s="59"/>
      <c r="P3" s="381" t="s">
        <v>69</v>
      </c>
    </row>
    <row r="4" spans="1:16" ht="18" customHeight="1" thickBot="1" x14ac:dyDescent="0.25">
      <c r="A4" s="387"/>
      <c r="B4" s="406"/>
      <c r="C4" s="396"/>
      <c r="D4" s="407"/>
      <c r="E4" s="390"/>
      <c r="F4" s="391"/>
      <c r="G4" s="391"/>
      <c r="H4" s="391"/>
      <c r="I4" s="383" t="s">
        <v>270</v>
      </c>
      <c r="J4" s="384"/>
      <c r="K4" s="384"/>
      <c r="L4" s="385"/>
      <c r="M4" s="387"/>
      <c r="N4" s="394"/>
      <c r="O4" s="329" t="s">
        <v>271</v>
      </c>
      <c r="P4" s="382"/>
    </row>
    <row r="5" spans="1:16" ht="18" customHeight="1" x14ac:dyDescent="0.2">
      <c r="A5" s="60" t="s">
        <v>70</v>
      </c>
      <c r="B5" s="400"/>
      <c r="C5" s="401"/>
      <c r="D5" s="402"/>
      <c r="E5" s="16"/>
      <c r="F5" s="265" t="s">
        <v>71</v>
      </c>
      <c r="G5" s="370"/>
      <c r="H5" s="367" t="s">
        <v>170</v>
      </c>
      <c r="I5" s="371"/>
      <c r="J5" s="265" t="s">
        <v>71</v>
      </c>
      <c r="K5" s="370"/>
      <c r="L5" s="367" t="s">
        <v>170</v>
      </c>
      <c r="M5" s="19"/>
      <c r="N5" s="61">
        <f t="shared" ref="N5:N12" si="0">ROUNDDOWN(E5*M5,0)</f>
        <v>0</v>
      </c>
      <c r="O5" s="62">
        <f>ROUNDDOWN(I5*M5,0)</f>
        <v>0</v>
      </c>
      <c r="P5" s="63">
        <v>0.08</v>
      </c>
    </row>
    <row r="6" spans="1:16" ht="18" customHeight="1" x14ac:dyDescent="0.2">
      <c r="A6" s="60" t="s">
        <v>154</v>
      </c>
      <c r="B6" s="372"/>
      <c r="C6" s="373"/>
      <c r="D6" s="374"/>
      <c r="E6" s="16"/>
      <c r="F6" s="267" t="s">
        <v>156</v>
      </c>
      <c r="G6" s="357"/>
      <c r="H6" s="367" t="s">
        <v>96</v>
      </c>
      <c r="I6" s="18"/>
      <c r="J6" s="267" t="s">
        <v>156</v>
      </c>
      <c r="K6" s="357"/>
      <c r="L6" s="367" t="s">
        <v>96</v>
      </c>
      <c r="M6" s="19"/>
      <c r="N6" s="61">
        <f t="shared" si="0"/>
        <v>0</v>
      </c>
      <c r="O6" s="62">
        <f>ROUNDDOWN(I6*M6,0)</f>
        <v>0</v>
      </c>
      <c r="P6" s="63">
        <v>0.08</v>
      </c>
    </row>
    <row r="7" spans="1:16" ht="18" customHeight="1" x14ac:dyDescent="0.2">
      <c r="A7" s="64" t="s">
        <v>155</v>
      </c>
      <c r="B7" s="372"/>
      <c r="C7" s="373"/>
      <c r="D7" s="374"/>
      <c r="E7" s="20"/>
      <c r="F7" s="268" t="s">
        <v>163</v>
      </c>
      <c r="G7" s="368"/>
      <c r="H7" s="367" t="s">
        <v>98</v>
      </c>
      <c r="I7" s="22"/>
      <c r="J7" s="268" t="s">
        <v>162</v>
      </c>
      <c r="K7" s="368"/>
      <c r="L7" s="367" t="s">
        <v>98</v>
      </c>
      <c r="M7" s="23"/>
      <c r="N7" s="61">
        <f t="shared" si="0"/>
        <v>0</v>
      </c>
      <c r="O7" s="62">
        <f>ROUNDDOWN(I7*M7,0)</f>
        <v>0</v>
      </c>
      <c r="P7" s="63">
        <v>0.1</v>
      </c>
    </row>
    <row r="8" spans="1:16" ht="18" customHeight="1" x14ac:dyDescent="0.2">
      <c r="A8" s="60" t="s">
        <v>260</v>
      </c>
      <c r="B8" s="372"/>
      <c r="C8" s="373"/>
      <c r="D8" s="374"/>
      <c r="E8" s="16"/>
      <c r="F8" s="267" t="s">
        <v>71</v>
      </c>
      <c r="G8" s="357"/>
      <c r="H8" s="367" t="s">
        <v>97</v>
      </c>
      <c r="I8" s="18"/>
      <c r="J8" s="267" t="s">
        <v>71</v>
      </c>
      <c r="K8" s="357"/>
      <c r="L8" s="367" t="s">
        <v>97</v>
      </c>
      <c r="M8" s="19"/>
      <c r="N8" s="61">
        <f t="shared" si="0"/>
        <v>0</v>
      </c>
      <c r="O8" s="62">
        <f t="shared" ref="O8:O14" si="1">ROUNDDOWN(I8*M8,0)</f>
        <v>0</v>
      </c>
      <c r="P8" s="63">
        <v>0.1</v>
      </c>
    </row>
    <row r="9" spans="1:16" ht="18" customHeight="1" x14ac:dyDescent="0.2">
      <c r="A9" s="60"/>
      <c r="B9" s="372"/>
      <c r="C9" s="373"/>
      <c r="D9" s="374"/>
      <c r="E9" s="16"/>
      <c r="F9" s="267"/>
      <c r="G9" s="357"/>
      <c r="H9" s="367"/>
      <c r="I9" s="18"/>
      <c r="J9" s="271"/>
      <c r="K9" s="357"/>
      <c r="L9" s="367"/>
      <c r="M9" s="19"/>
      <c r="N9" s="61">
        <f t="shared" si="0"/>
        <v>0</v>
      </c>
      <c r="O9" s="62">
        <f>ROUNDDOWN(I9*M9,0)</f>
        <v>0</v>
      </c>
      <c r="P9" s="63"/>
    </row>
    <row r="10" spans="1:16" ht="18" customHeight="1" x14ac:dyDescent="0.2">
      <c r="A10" s="60"/>
      <c r="B10" s="372"/>
      <c r="C10" s="373"/>
      <c r="D10" s="374"/>
      <c r="E10" s="16"/>
      <c r="F10" s="267"/>
      <c r="G10" s="357"/>
      <c r="H10" s="367"/>
      <c r="I10" s="22"/>
      <c r="J10" s="273"/>
      <c r="K10" s="368"/>
      <c r="L10" s="367"/>
      <c r="M10" s="23"/>
      <c r="N10" s="61">
        <f t="shared" si="0"/>
        <v>0</v>
      </c>
      <c r="O10" s="62">
        <f>ROUNDDOWN(I10*M10,0)</f>
        <v>0</v>
      </c>
      <c r="P10" s="63"/>
    </row>
    <row r="11" spans="1:16" ht="18" customHeight="1" x14ac:dyDescent="0.2">
      <c r="A11" s="64"/>
      <c r="B11" s="372"/>
      <c r="C11" s="373"/>
      <c r="D11" s="374"/>
      <c r="E11" s="16"/>
      <c r="F11" s="267"/>
      <c r="G11" s="357"/>
      <c r="H11" s="367"/>
      <c r="I11" s="18"/>
      <c r="J11" s="273"/>
      <c r="K11" s="368"/>
      <c r="L11" s="367"/>
      <c r="M11" s="23"/>
      <c r="N11" s="61">
        <f t="shared" si="0"/>
        <v>0</v>
      </c>
      <c r="O11" s="62">
        <f>ROUNDDOWN(I11*M11,0)</f>
        <v>0</v>
      </c>
      <c r="P11" s="63"/>
    </row>
    <row r="12" spans="1:16" ht="18" customHeight="1" x14ac:dyDescent="0.2">
      <c r="A12" s="64"/>
      <c r="B12" s="372"/>
      <c r="C12" s="373"/>
      <c r="D12" s="374"/>
      <c r="E12" s="20"/>
      <c r="F12" s="272"/>
      <c r="G12" s="368"/>
      <c r="H12" s="367"/>
      <c r="I12" s="22"/>
      <c r="J12" s="273"/>
      <c r="K12" s="368"/>
      <c r="L12" s="367"/>
      <c r="M12" s="23"/>
      <c r="N12" s="61">
        <f t="shared" si="0"/>
        <v>0</v>
      </c>
      <c r="O12" s="62">
        <f>ROUNDDOWN(I12*M12,0)</f>
        <v>0</v>
      </c>
      <c r="P12" s="63"/>
    </row>
    <row r="13" spans="1:16" ht="18" customHeight="1" x14ac:dyDescent="0.2">
      <c r="A13" s="60"/>
      <c r="B13" s="372"/>
      <c r="C13" s="373"/>
      <c r="D13" s="374"/>
      <c r="E13" s="16"/>
      <c r="F13" s="269"/>
      <c r="G13" s="357"/>
      <c r="H13" s="367"/>
      <c r="I13" s="18"/>
      <c r="J13" s="269"/>
      <c r="K13" s="357"/>
      <c r="L13" s="367"/>
      <c r="M13" s="19"/>
      <c r="N13" s="61">
        <f t="shared" ref="N13" si="2">ROUNDDOWN(E13*M13,0)</f>
        <v>0</v>
      </c>
      <c r="O13" s="62">
        <f t="shared" si="1"/>
        <v>0</v>
      </c>
      <c r="P13" s="63"/>
    </row>
    <row r="14" spans="1:16" ht="18" customHeight="1" thickBot="1" x14ac:dyDescent="0.25">
      <c r="A14" s="65" t="s">
        <v>146</v>
      </c>
      <c r="B14" s="375"/>
      <c r="C14" s="376"/>
      <c r="D14" s="377"/>
      <c r="E14" s="24">
        <v>1</v>
      </c>
      <c r="F14" s="270" t="s">
        <v>217</v>
      </c>
      <c r="G14" s="358"/>
      <c r="H14" s="367"/>
      <c r="I14" s="26"/>
      <c r="J14" s="270"/>
      <c r="K14" s="358"/>
      <c r="L14" s="367"/>
      <c r="M14" s="27"/>
      <c r="N14" s="61">
        <f>ROUNDDOWN(E14*M14,0)</f>
        <v>0</v>
      </c>
      <c r="O14" s="62">
        <f t="shared" si="1"/>
        <v>0</v>
      </c>
      <c r="P14" s="66">
        <v>0.1</v>
      </c>
    </row>
    <row r="15" spans="1:16" ht="18" customHeight="1" x14ac:dyDescent="0.2">
      <c r="A15" s="67" t="s">
        <v>75</v>
      </c>
      <c r="B15" s="224"/>
      <c r="C15" s="234"/>
      <c r="D15" s="242"/>
      <c r="E15" s="68"/>
      <c r="F15" s="68"/>
      <c r="G15" s="68"/>
      <c r="H15" s="68"/>
      <c r="I15" s="69"/>
      <c r="J15" s="68"/>
      <c r="K15" s="68"/>
      <c r="L15" s="68"/>
      <c r="M15" s="70"/>
      <c r="N15" s="71">
        <f>SUMIF(P5:P14,"8%",N5:N14)</f>
        <v>0</v>
      </c>
      <c r="O15" s="241">
        <f>SUMIF(P5:P14,"8%",O5:O14)</f>
        <v>0</v>
      </c>
      <c r="P15" s="73" t="str">
        <f>IFERROR(O15/N15,"")</f>
        <v/>
      </c>
    </row>
    <row r="16" spans="1:16" ht="18" customHeight="1" x14ac:dyDescent="0.2">
      <c r="A16" s="74" t="s">
        <v>147</v>
      </c>
      <c r="B16" s="150"/>
      <c r="C16" s="151"/>
      <c r="D16" s="159"/>
      <c r="E16" s="75"/>
      <c r="F16" s="75"/>
      <c r="G16" s="75"/>
      <c r="H16" s="75"/>
      <c r="I16" s="76"/>
      <c r="J16" s="75"/>
      <c r="K16" s="75"/>
      <c r="L16" s="75"/>
      <c r="M16" s="77"/>
      <c r="N16" s="78"/>
      <c r="O16" s="79"/>
      <c r="P16" s="80"/>
    </row>
    <row r="17" spans="1:16" ht="18" customHeight="1" x14ac:dyDescent="0.2">
      <c r="A17" s="74" t="s">
        <v>76</v>
      </c>
      <c r="B17" s="150"/>
      <c r="C17" s="151"/>
      <c r="D17" s="159"/>
      <c r="E17" s="82"/>
      <c r="F17" s="82"/>
      <c r="G17" s="82"/>
      <c r="H17" s="82"/>
      <c r="I17" s="83"/>
      <c r="J17" s="82"/>
      <c r="K17" s="82"/>
      <c r="L17" s="82"/>
      <c r="M17" s="81"/>
      <c r="N17" s="84"/>
      <c r="O17" s="85"/>
      <c r="P17" s="81"/>
    </row>
    <row r="18" spans="1:16" ht="18" customHeight="1" thickBot="1" x14ac:dyDescent="0.25">
      <c r="A18" s="86" t="s">
        <v>77</v>
      </c>
      <c r="B18" s="152"/>
      <c r="C18" s="153"/>
      <c r="D18" s="160"/>
      <c r="E18" s="88"/>
      <c r="F18" s="88"/>
      <c r="G18" s="88"/>
      <c r="H18" s="88"/>
      <c r="I18" s="89"/>
      <c r="J18" s="88"/>
      <c r="K18" s="88"/>
      <c r="L18" s="88"/>
      <c r="M18" s="90"/>
      <c r="N18" s="91">
        <f>SUM(N15:N17)</f>
        <v>0</v>
      </c>
      <c r="O18" s="92" t="str">
        <f>IFERROR(ROUNDDOWN(N18*O15/N15,0),"")</f>
        <v/>
      </c>
      <c r="P18" s="90"/>
    </row>
    <row r="19" spans="1:16" ht="18" customHeight="1" x14ac:dyDescent="0.2">
      <c r="A19" s="67" t="s">
        <v>78</v>
      </c>
      <c r="B19" s="224"/>
      <c r="C19" s="234"/>
      <c r="D19" s="242"/>
      <c r="E19" s="68"/>
      <c r="F19" s="68"/>
      <c r="G19" s="68"/>
      <c r="H19" s="68"/>
      <c r="I19" s="69"/>
      <c r="J19" s="68"/>
      <c r="K19" s="68"/>
      <c r="L19" s="68"/>
      <c r="M19" s="70"/>
      <c r="N19" s="71">
        <f>SUMIF(P5:P14,"10%",N5:N14)</f>
        <v>0</v>
      </c>
      <c r="O19" s="241">
        <f>SUMIF(P5:P14,"10%",O5:O14)</f>
        <v>0</v>
      </c>
      <c r="P19" s="73" t="str">
        <f>IFERROR(O19/N19,"")</f>
        <v/>
      </c>
    </row>
    <row r="20" spans="1:16" ht="18" customHeight="1" x14ac:dyDescent="0.2">
      <c r="A20" s="74" t="s">
        <v>148</v>
      </c>
      <c r="B20" s="150"/>
      <c r="C20" s="151"/>
      <c r="D20" s="159"/>
      <c r="E20" s="75"/>
      <c r="F20" s="75"/>
      <c r="G20" s="75"/>
      <c r="H20" s="75"/>
      <c r="I20" s="76"/>
      <c r="J20" s="75"/>
      <c r="K20" s="75"/>
      <c r="L20" s="75"/>
      <c r="M20" s="77"/>
      <c r="N20" s="78"/>
      <c r="O20" s="79"/>
      <c r="P20" s="77"/>
    </row>
    <row r="21" spans="1:16" ht="18" customHeight="1" x14ac:dyDescent="0.2">
      <c r="A21" s="74" t="s">
        <v>79</v>
      </c>
      <c r="B21" s="150"/>
      <c r="C21" s="151"/>
      <c r="D21" s="159"/>
      <c r="E21" s="82"/>
      <c r="F21" s="82"/>
      <c r="G21" s="82"/>
      <c r="H21" s="82"/>
      <c r="I21" s="83"/>
      <c r="J21" s="82"/>
      <c r="K21" s="82"/>
      <c r="L21" s="82"/>
      <c r="M21" s="81"/>
      <c r="N21" s="84"/>
      <c r="O21" s="85"/>
      <c r="P21" s="81"/>
    </row>
    <row r="22" spans="1:16" ht="18" customHeight="1" thickBot="1" x14ac:dyDescent="0.25">
      <c r="A22" s="86" t="s">
        <v>80</v>
      </c>
      <c r="B22" s="152"/>
      <c r="C22" s="153"/>
      <c r="D22" s="160"/>
      <c r="E22" s="88"/>
      <c r="F22" s="88"/>
      <c r="G22" s="88"/>
      <c r="H22" s="88"/>
      <c r="I22" s="89"/>
      <c r="J22" s="88"/>
      <c r="K22" s="88"/>
      <c r="L22" s="88"/>
      <c r="M22" s="90"/>
      <c r="N22" s="91">
        <f>SUM(N19:N21)</f>
        <v>0</v>
      </c>
      <c r="O22" s="92" t="str">
        <f>IFERROR(ROUNDDOWN(N22*O19/N19,0),"")</f>
        <v/>
      </c>
      <c r="P22" s="90"/>
    </row>
    <row r="23" spans="1:16" ht="18" customHeight="1" thickBot="1" x14ac:dyDescent="0.25">
      <c r="A23" s="86" t="s">
        <v>81</v>
      </c>
      <c r="B23" s="152"/>
      <c r="C23" s="153"/>
      <c r="D23" s="161"/>
      <c r="E23" s="88"/>
      <c r="F23" s="88"/>
      <c r="G23" s="88"/>
      <c r="H23" s="88"/>
      <c r="I23" s="89"/>
      <c r="J23" s="88"/>
      <c r="K23" s="88"/>
      <c r="L23" s="88"/>
      <c r="M23" s="90"/>
      <c r="N23" s="91">
        <f>IFERROR(SUM(N22,N18),"")</f>
        <v>0</v>
      </c>
      <c r="O23" s="92">
        <f>IFERROR(SUM(O22,O18),"")</f>
        <v>0</v>
      </c>
      <c r="P23" s="90"/>
    </row>
    <row r="24" spans="1:16" x14ac:dyDescent="0.2">
      <c r="A24" s="56" t="s">
        <v>102</v>
      </c>
    </row>
    <row r="25" spans="1:16" x14ac:dyDescent="0.2">
      <c r="A25" s="56" t="s">
        <v>103</v>
      </c>
    </row>
    <row r="26" spans="1:16" x14ac:dyDescent="0.2">
      <c r="A26" s="56" t="s">
        <v>105</v>
      </c>
    </row>
    <row r="28" spans="1:16" ht="18" customHeight="1" thickBot="1" x14ac:dyDescent="0.25">
      <c r="A28" s="28" t="s">
        <v>113</v>
      </c>
      <c r="B28" s="28"/>
      <c r="C28" s="28"/>
      <c r="D28" s="29"/>
      <c r="E28" s="395"/>
      <c r="F28" s="395"/>
      <c r="G28" s="395"/>
      <c r="H28" s="395"/>
      <c r="I28" s="395"/>
      <c r="J28" s="396"/>
      <c r="K28" s="396"/>
      <c r="L28" s="396"/>
      <c r="M28" s="29"/>
      <c r="N28" s="30" t="s">
        <v>100</v>
      </c>
      <c r="O28" s="349"/>
      <c r="P28" s="29" t="s">
        <v>101</v>
      </c>
    </row>
    <row r="29" spans="1:16" ht="18" customHeight="1" thickBot="1" x14ac:dyDescent="0.25">
      <c r="A29" s="32" t="s">
        <v>86</v>
      </c>
      <c r="B29" s="162" t="s">
        <v>169</v>
      </c>
      <c r="C29" s="163"/>
      <c r="D29" s="397" t="s">
        <v>168</v>
      </c>
      <c r="E29" s="380"/>
      <c r="F29" s="398" t="s">
        <v>114</v>
      </c>
      <c r="G29" s="379"/>
      <c r="H29" s="379"/>
      <c r="I29" s="399"/>
      <c r="J29" s="378" t="s">
        <v>99</v>
      </c>
      <c r="K29" s="379"/>
      <c r="L29" s="379"/>
      <c r="M29" s="380"/>
      <c r="N29" s="33" t="s">
        <v>185</v>
      </c>
      <c r="O29" s="378" t="s">
        <v>149</v>
      </c>
      <c r="P29" s="380"/>
    </row>
    <row r="30" spans="1:16" ht="18" customHeight="1" x14ac:dyDescent="0.2">
      <c r="A30" s="34" t="s">
        <v>87</v>
      </c>
      <c r="B30" s="243"/>
      <c r="C30" s="154" t="s">
        <v>170</v>
      </c>
      <c r="D30" s="246"/>
      <c r="E30" s="36" t="s">
        <v>95</v>
      </c>
      <c r="F30" s="420">
        <f>O28*9</f>
        <v>0</v>
      </c>
      <c r="G30" s="421"/>
      <c r="H30" s="421"/>
      <c r="I30" s="37" t="s">
        <v>95</v>
      </c>
      <c r="J30" s="38" t="s">
        <v>91</v>
      </c>
      <c r="K30" s="154"/>
      <c r="L30" s="39"/>
      <c r="M30" s="40"/>
      <c r="N30" s="239" t="str">
        <f>IF((B30+D30)&gt;=F30,"完備","要確認")</f>
        <v>完備</v>
      </c>
      <c r="O30" s="414"/>
      <c r="P30" s="415"/>
    </row>
    <row r="31" spans="1:16" ht="18" customHeight="1" x14ac:dyDescent="0.2">
      <c r="A31" s="41" t="s">
        <v>88</v>
      </c>
      <c r="B31" s="244"/>
      <c r="C31" s="155" t="s">
        <v>96</v>
      </c>
      <c r="D31" s="247"/>
      <c r="E31" s="43" t="s">
        <v>96</v>
      </c>
      <c r="F31" s="416">
        <f>O28*9</f>
        <v>0</v>
      </c>
      <c r="G31" s="417"/>
      <c r="H31" s="417"/>
      <c r="I31" s="44" t="s">
        <v>96</v>
      </c>
      <c r="J31" s="45" t="s">
        <v>92</v>
      </c>
      <c r="K31" s="365"/>
      <c r="L31" s="46"/>
      <c r="M31" s="47"/>
      <c r="N31" s="239" t="str">
        <f t="shared" ref="N31:N33" si="3">IF((B31+D31)&gt;=F31,"完備","要確認")</f>
        <v>完備</v>
      </c>
      <c r="O31" s="412"/>
      <c r="P31" s="413"/>
    </row>
    <row r="32" spans="1:16" ht="18" customHeight="1" x14ac:dyDescent="0.2">
      <c r="A32" s="41" t="s">
        <v>89</v>
      </c>
      <c r="B32" s="244"/>
      <c r="C32" s="155" t="s">
        <v>98</v>
      </c>
      <c r="D32" s="248"/>
      <c r="E32" s="43" t="s">
        <v>98</v>
      </c>
      <c r="F32" s="416">
        <f>O28*15</f>
        <v>0</v>
      </c>
      <c r="G32" s="417"/>
      <c r="H32" s="417"/>
      <c r="I32" s="44" t="s">
        <v>98</v>
      </c>
      <c r="J32" s="45" t="s">
        <v>93</v>
      </c>
      <c r="K32" s="365"/>
      <c r="L32" s="46"/>
      <c r="M32" s="47"/>
      <c r="N32" s="239" t="str">
        <f t="shared" si="3"/>
        <v>完備</v>
      </c>
      <c r="O32" s="410"/>
      <c r="P32" s="411"/>
    </row>
    <row r="33" spans="1:16" ht="18" customHeight="1" thickBot="1" x14ac:dyDescent="0.25">
      <c r="A33" s="48" t="s">
        <v>90</v>
      </c>
      <c r="B33" s="245"/>
      <c r="C33" s="156" t="s">
        <v>97</v>
      </c>
      <c r="D33" s="249"/>
      <c r="E33" s="50" t="s">
        <v>97</v>
      </c>
      <c r="F33" s="418">
        <f>O28</f>
        <v>0</v>
      </c>
      <c r="G33" s="419"/>
      <c r="H33" s="419"/>
      <c r="I33" s="51" t="s">
        <v>97</v>
      </c>
      <c r="J33" s="52" t="s">
        <v>94</v>
      </c>
      <c r="K33" s="366"/>
      <c r="L33" s="53"/>
      <c r="M33" s="54"/>
      <c r="N33" s="240" t="str">
        <f t="shared" si="3"/>
        <v>完備</v>
      </c>
      <c r="O33" s="408"/>
      <c r="P33" s="409"/>
    </row>
    <row r="34" spans="1:16" ht="12" customHeight="1" x14ac:dyDescent="0.2">
      <c r="A34" s="56" t="s">
        <v>104</v>
      </c>
    </row>
    <row r="35" spans="1:16" ht="18" customHeight="1" x14ac:dyDescent="0.2"/>
    <row r="36" spans="1:16" ht="18" customHeight="1" thickBot="1" x14ac:dyDescent="0.25">
      <c r="A36" s="58" t="s">
        <v>117</v>
      </c>
      <c r="B36" s="58"/>
      <c r="C36" s="58"/>
    </row>
    <row r="37" spans="1:16" ht="18" customHeight="1" thickBot="1" x14ac:dyDescent="0.25">
      <c r="A37" s="93" t="s">
        <v>115</v>
      </c>
      <c r="B37" s="146"/>
      <c r="C37" s="146"/>
      <c r="D37" s="157" t="s">
        <v>116</v>
      </c>
      <c r="E37" s="157"/>
      <c r="F37" s="157"/>
      <c r="G37" s="157"/>
      <c r="H37" s="157"/>
      <c r="I37" s="157"/>
      <c r="J37" s="157"/>
      <c r="K37" s="157"/>
      <c r="L37" s="157"/>
      <c r="M37" s="157"/>
      <c r="N37" s="157"/>
      <c r="O37" s="157"/>
      <c r="P37" s="158"/>
    </row>
    <row r="38" spans="1:16" ht="18" customHeight="1" x14ac:dyDescent="0.2">
      <c r="A38" s="94"/>
      <c r="B38" s="147"/>
      <c r="C38" s="147"/>
      <c r="D38" s="147"/>
      <c r="E38" s="147"/>
      <c r="F38" s="147"/>
      <c r="G38" s="147"/>
      <c r="H38" s="147"/>
      <c r="I38" s="147"/>
      <c r="J38" s="147"/>
      <c r="K38" s="147"/>
      <c r="L38" s="147"/>
      <c r="M38" s="147"/>
      <c r="N38" s="147"/>
      <c r="O38" s="147"/>
      <c r="P38" s="172"/>
    </row>
    <row r="39" spans="1:16" ht="18" customHeight="1" x14ac:dyDescent="0.2">
      <c r="A39" s="95"/>
      <c r="B39" s="148"/>
      <c r="C39" s="148"/>
      <c r="D39" s="148"/>
      <c r="E39" s="148"/>
      <c r="F39" s="148"/>
      <c r="G39" s="148"/>
      <c r="H39" s="148"/>
      <c r="I39" s="148"/>
      <c r="J39" s="148"/>
      <c r="K39" s="148"/>
      <c r="L39" s="148"/>
      <c r="M39" s="148"/>
      <c r="N39" s="148"/>
      <c r="O39" s="148"/>
      <c r="P39" s="175"/>
    </row>
    <row r="40" spans="1:16" ht="18" customHeight="1" x14ac:dyDescent="0.2">
      <c r="A40" s="95"/>
      <c r="B40" s="148"/>
      <c r="C40" s="148"/>
      <c r="D40" s="148"/>
      <c r="E40" s="148"/>
      <c r="F40" s="148"/>
      <c r="G40" s="148"/>
      <c r="H40" s="148"/>
      <c r="I40" s="148"/>
      <c r="J40" s="148"/>
      <c r="K40" s="148"/>
      <c r="L40" s="148"/>
      <c r="M40" s="148"/>
      <c r="N40" s="148"/>
      <c r="O40" s="148"/>
      <c r="P40" s="175"/>
    </row>
    <row r="41" spans="1:16" ht="18" customHeight="1" x14ac:dyDescent="0.2">
      <c r="A41" s="95"/>
      <c r="B41" s="148"/>
      <c r="C41" s="148"/>
      <c r="D41" s="148"/>
      <c r="E41" s="148"/>
      <c r="F41" s="148"/>
      <c r="G41" s="148"/>
      <c r="H41" s="148"/>
      <c r="I41" s="148"/>
      <c r="J41" s="148"/>
      <c r="K41" s="148"/>
      <c r="L41" s="148"/>
      <c r="M41" s="148"/>
      <c r="N41" s="148"/>
      <c r="O41" s="148"/>
      <c r="P41" s="175"/>
    </row>
    <row r="42" spans="1:16" ht="18" customHeight="1" x14ac:dyDescent="0.2">
      <c r="A42" s="95"/>
      <c r="B42" s="148"/>
      <c r="C42" s="148"/>
      <c r="D42" s="148"/>
      <c r="E42" s="148"/>
      <c r="F42" s="148"/>
      <c r="G42" s="148"/>
      <c r="H42" s="148"/>
      <c r="I42" s="148"/>
      <c r="J42" s="148"/>
      <c r="K42" s="148"/>
      <c r="L42" s="148"/>
      <c r="M42" s="148"/>
      <c r="N42" s="148"/>
      <c r="O42" s="148"/>
      <c r="P42" s="175"/>
    </row>
    <row r="43" spans="1:16" ht="18" customHeight="1" thickBot="1" x14ac:dyDescent="0.25">
      <c r="A43" s="96"/>
      <c r="B43" s="149"/>
      <c r="C43" s="149"/>
      <c r="D43" s="149"/>
      <c r="E43" s="149"/>
      <c r="F43" s="149"/>
      <c r="G43" s="149"/>
      <c r="H43" s="149"/>
      <c r="I43" s="149"/>
      <c r="J43" s="149"/>
      <c r="K43" s="149"/>
      <c r="L43" s="149"/>
      <c r="M43" s="149"/>
      <c r="N43" s="149"/>
      <c r="O43" s="149"/>
      <c r="P43" s="176"/>
    </row>
  </sheetData>
  <mergeCells count="31">
    <mergeCell ref="O33:P33"/>
    <mergeCell ref="O32:P32"/>
    <mergeCell ref="O31:P31"/>
    <mergeCell ref="O30:P30"/>
    <mergeCell ref="F31:H31"/>
    <mergeCell ref="F32:H32"/>
    <mergeCell ref="F33:H33"/>
    <mergeCell ref="F30:H30"/>
    <mergeCell ref="J29:M29"/>
    <mergeCell ref="P3:P4"/>
    <mergeCell ref="I4:L4"/>
    <mergeCell ref="A3:A4"/>
    <mergeCell ref="E3:H4"/>
    <mergeCell ref="M3:M4"/>
    <mergeCell ref="N3:N4"/>
    <mergeCell ref="O29:P29"/>
    <mergeCell ref="E28:I28"/>
    <mergeCell ref="J28:L28"/>
    <mergeCell ref="D29:E29"/>
    <mergeCell ref="F29:I29"/>
    <mergeCell ref="B5:D5"/>
    <mergeCell ref="B6:D6"/>
    <mergeCell ref="B7:D7"/>
    <mergeCell ref="B3:D4"/>
    <mergeCell ref="B13:D13"/>
    <mergeCell ref="B14:D14"/>
    <mergeCell ref="B8:D8"/>
    <mergeCell ref="B9:D9"/>
    <mergeCell ref="B10:D10"/>
    <mergeCell ref="B11:D11"/>
    <mergeCell ref="B12:D12"/>
  </mergeCells>
  <phoneticPr fontId="2"/>
  <dataValidations xWindow="462" yWindow="605" count="4">
    <dataValidation type="list" allowBlank="1" showInputMessage="1" showErrorMessage="1" sqref="P5:P14" xr:uid="{00000000-0002-0000-0100-000000000000}">
      <formula1>"8%,10%"</formula1>
    </dataValidation>
    <dataValidation type="list" allowBlank="1" showInputMessage="1" showErrorMessage="1" sqref="A5:A14" xr:uid="{00000000-0002-0000-0100-000001000000}">
      <formula1>"水,食料,簡易トイレ,ブランケット,マット,乳幼児用おむつ,大人用おむつ,生理用品,救急セット,粉ミルク,液体ミルク,ほ乳ボトル,ベビーフード,送料"</formula1>
    </dataValidation>
    <dataValidation allowBlank="1" showInputMessage="1" showErrorMessage="1" promptTitle="見積書と同一の単位で単価を記載してください。" prompt="見積書が箱単位であれば箱単位の単価_x000a_１本の単価であれば１本の単価を記載_x000a_" sqref="M5:M14" xr:uid="{00000000-0002-0000-0100-000003000000}"/>
    <dataValidation imeMode="disabled" allowBlank="1" showInputMessage="1" showErrorMessage="1" errorTitle="数字のみ入力可" promptTitle="数量のみ記載" prompt="数字のみ入力してください。" sqref="K5:K14 I5:I14 G5:G14 E5:E14" xr:uid="{9231F129-77CC-49DC-9D3B-1D7773A7C351}"/>
  </dataValidations>
  <pageMargins left="0.43307086614173229" right="0.43307086614173229" top="0.31496062992125984" bottom="0.23622047244094491" header="0.31496062992125984" footer="0.23622047244094491"/>
  <pageSetup paperSize="9" scale="94" fitToHeight="0" orientation="landscape" r:id="rId1"/>
  <rowBreaks count="1" manualBreakCount="1">
    <brk id="27" max="16383" man="1"/>
  </rowBreaks>
  <extLst>
    <ext xmlns:x14="http://schemas.microsoft.com/office/spreadsheetml/2009/9/main" uri="{CCE6A557-97BC-4b89-ADB6-D9C93CAAB3DF}">
      <x14:dataValidations xmlns:xm="http://schemas.microsoft.com/office/excel/2006/main" xWindow="462" yWindow="605" count="1">
        <x14:dataValidation type="list" allowBlank="1" showInputMessage="1" showErrorMessage="1" promptTitle="見積書と同一の単位" prompt="_x000a_" xr:uid="{8E403F46-349E-4340-B1DD-57525B641836}">
          <x14:formula1>
            <xm:f>Sheet1!$B$2:$B$10</xm:f>
          </x14:formula1>
          <xm:sqref>F5:F14 H5:H14 J5:J14 L5:L14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4"/>
  <sheetViews>
    <sheetView showGridLines="0" zoomScaleNormal="100" zoomScaleSheetLayoutView="90" workbookViewId="0">
      <selection activeCell="F21" sqref="F21:H21"/>
    </sheetView>
  </sheetViews>
  <sheetFormatPr defaultColWidth="9.6328125" defaultRowHeight="17.5" customHeight="1" x14ac:dyDescent="0.2"/>
  <cols>
    <col min="1" max="1" width="17" style="56" customWidth="1"/>
    <col min="2" max="5" width="10.6328125" style="56" customWidth="1"/>
    <col min="6" max="6" width="5.36328125" style="56" customWidth="1"/>
    <col min="7" max="7" width="6.90625" style="56" customWidth="1"/>
    <col min="8" max="8" width="4" style="56" customWidth="1"/>
    <col min="9" max="9" width="8.36328125" style="56" customWidth="1"/>
    <col min="10" max="10" width="5.36328125" style="56" customWidth="1"/>
    <col min="11" max="11" width="6.6328125" style="56" customWidth="1"/>
    <col min="12" max="12" width="4.6328125" style="56" customWidth="1"/>
    <col min="13" max="13" width="15" style="56" customWidth="1"/>
    <col min="14" max="15" width="11.90625" style="56" customWidth="1"/>
    <col min="16" max="16" width="9" style="56" customWidth="1"/>
    <col min="17" max="16384" width="9.6328125" style="56"/>
  </cols>
  <sheetData>
    <row r="1" spans="1:16" ht="18" customHeight="1" x14ac:dyDescent="0.2">
      <c r="P1" s="57" t="s">
        <v>109</v>
      </c>
    </row>
    <row r="2" spans="1:16" ht="18" customHeight="1" thickBot="1" x14ac:dyDescent="0.25">
      <c r="A2" s="55" t="s">
        <v>257</v>
      </c>
      <c r="B2" s="55"/>
      <c r="C2" s="55"/>
      <c r="D2" s="55"/>
    </row>
    <row r="3" spans="1:16" ht="18" customHeight="1" x14ac:dyDescent="0.2">
      <c r="A3" s="386" t="s">
        <v>68</v>
      </c>
      <c r="B3" s="403" t="s">
        <v>144</v>
      </c>
      <c r="C3" s="404"/>
      <c r="D3" s="405"/>
      <c r="E3" s="388" t="s">
        <v>145</v>
      </c>
      <c r="F3" s="389"/>
      <c r="G3" s="389"/>
      <c r="H3" s="389"/>
      <c r="I3" s="59"/>
      <c r="J3" s="59"/>
      <c r="K3" s="59"/>
      <c r="L3" s="59"/>
      <c r="M3" s="451" t="s">
        <v>83</v>
      </c>
      <c r="N3" s="456" t="s">
        <v>269</v>
      </c>
      <c r="O3" s="99"/>
      <c r="P3" s="457" t="s">
        <v>69</v>
      </c>
    </row>
    <row r="4" spans="1:16" ht="18" customHeight="1" thickBot="1" x14ac:dyDescent="0.25">
      <c r="A4" s="387"/>
      <c r="B4" s="406"/>
      <c r="C4" s="396"/>
      <c r="D4" s="407"/>
      <c r="E4" s="390"/>
      <c r="F4" s="391"/>
      <c r="G4" s="391"/>
      <c r="H4" s="391"/>
      <c r="I4" s="383" t="s">
        <v>270</v>
      </c>
      <c r="J4" s="384"/>
      <c r="K4" s="384"/>
      <c r="L4" s="385"/>
      <c r="M4" s="452"/>
      <c r="N4" s="452"/>
      <c r="O4" s="330" t="s">
        <v>271</v>
      </c>
      <c r="P4" s="407"/>
    </row>
    <row r="5" spans="1:16" ht="18" customHeight="1" x14ac:dyDescent="0.2">
      <c r="A5" s="60" t="s">
        <v>70</v>
      </c>
      <c r="B5" s="453"/>
      <c r="C5" s="454"/>
      <c r="D5" s="455"/>
      <c r="E5" s="16"/>
      <c r="F5" s="265" t="s">
        <v>161</v>
      </c>
      <c r="G5" s="359"/>
      <c r="H5" s="17"/>
      <c r="I5" s="18"/>
      <c r="J5" s="265" t="s">
        <v>161</v>
      </c>
      <c r="K5" s="359"/>
      <c r="L5" s="17"/>
      <c r="M5" s="97"/>
      <c r="N5" s="100">
        <f>ROUNDDOWN(E5*M5,0)</f>
        <v>0</v>
      </c>
      <c r="O5" s="101">
        <f>ROUNDDOWN(I5*M5,0)</f>
        <v>0</v>
      </c>
      <c r="P5" s="102">
        <v>0.08</v>
      </c>
    </row>
    <row r="6" spans="1:16" ht="18" customHeight="1" x14ac:dyDescent="0.2">
      <c r="A6" s="60" t="s">
        <v>72</v>
      </c>
      <c r="B6" s="372"/>
      <c r="C6" s="373"/>
      <c r="D6" s="374"/>
      <c r="E6" s="16"/>
      <c r="F6" s="267" t="s">
        <v>71</v>
      </c>
      <c r="G6" s="360"/>
      <c r="H6" s="17"/>
      <c r="I6" s="18"/>
      <c r="J6" s="267" t="s">
        <v>71</v>
      </c>
      <c r="K6" s="360"/>
      <c r="L6" s="17"/>
      <c r="M6" s="97"/>
      <c r="N6" s="100">
        <f t="shared" ref="N6:N11" si="0">ROUNDDOWN(E6*M6,0)</f>
        <v>0</v>
      </c>
      <c r="O6" s="101">
        <f t="shared" ref="O6:O11" si="1">ROUNDDOWN(I6*M6,0)</f>
        <v>0</v>
      </c>
      <c r="P6" s="102">
        <v>0.08</v>
      </c>
    </row>
    <row r="7" spans="1:16" ht="18" customHeight="1" x14ac:dyDescent="0.2">
      <c r="A7" s="60" t="s">
        <v>73</v>
      </c>
      <c r="B7" s="372"/>
      <c r="C7" s="373"/>
      <c r="D7" s="374"/>
      <c r="E7" s="16"/>
      <c r="F7" s="268" t="s">
        <v>163</v>
      </c>
      <c r="G7" s="361"/>
      <c r="H7" s="17"/>
      <c r="I7" s="18"/>
      <c r="J7" s="268" t="s">
        <v>163</v>
      </c>
      <c r="K7" s="361"/>
      <c r="L7" s="17"/>
      <c r="M7" s="97"/>
      <c r="N7" s="100">
        <f t="shared" si="0"/>
        <v>0</v>
      </c>
      <c r="O7" s="101">
        <f t="shared" si="1"/>
        <v>0</v>
      </c>
      <c r="P7" s="102">
        <v>0.1</v>
      </c>
    </row>
    <row r="8" spans="1:16" ht="18" customHeight="1" x14ac:dyDescent="0.2">
      <c r="A8" s="60" t="s">
        <v>74</v>
      </c>
      <c r="B8" s="372"/>
      <c r="C8" s="373"/>
      <c r="D8" s="374"/>
      <c r="E8" s="16"/>
      <c r="F8" s="267" t="s">
        <v>71</v>
      </c>
      <c r="G8" s="360"/>
      <c r="H8" s="17"/>
      <c r="I8" s="18"/>
      <c r="J8" s="267" t="s">
        <v>71</v>
      </c>
      <c r="K8" s="360"/>
      <c r="L8" s="17"/>
      <c r="M8" s="97"/>
      <c r="N8" s="100">
        <f t="shared" si="0"/>
        <v>0</v>
      </c>
      <c r="O8" s="101">
        <f t="shared" si="1"/>
        <v>0</v>
      </c>
      <c r="P8" s="102">
        <v>0.1</v>
      </c>
    </row>
    <row r="9" spans="1:16" ht="18" customHeight="1" x14ac:dyDescent="0.2">
      <c r="A9" s="64"/>
      <c r="B9" s="372"/>
      <c r="C9" s="373"/>
      <c r="D9" s="374"/>
      <c r="E9" s="20"/>
      <c r="F9" s="275"/>
      <c r="G9" s="368"/>
      <c r="H9" s="21"/>
      <c r="I9" s="22"/>
      <c r="J9" s="275"/>
      <c r="K9" s="368"/>
      <c r="L9" s="21"/>
      <c r="M9" s="98"/>
      <c r="N9" s="100">
        <f t="shared" si="0"/>
        <v>0</v>
      </c>
      <c r="O9" s="101">
        <f t="shared" si="1"/>
        <v>0</v>
      </c>
      <c r="P9" s="103"/>
    </row>
    <row r="10" spans="1:16" ht="18" customHeight="1" x14ac:dyDescent="0.2">
      <c r="A10" s="60"/>
      <c r="B10" s="372"/>
      <c r="C10" s="373"/>
      <c r="D10" s="374"/>
      <c r="E10" s="16"/>
      <c r="F10" s="274"/>
      <c r="G10" s="357"/>
      <c r="H10" s="17"/>
      <c r="I10" s="18"/>
      <c r="J10" s="274"/>
      <c r="K10" s="357"/>
      <c r="L10" s="17"/>
      <c r="M10" s="97"/>
      <c r="N10" s="100">
        <f t="shared" si="0"/>
        <v>0</v>
      </c>
      <c r="O10" s="101">
        <f t="shared" si="1"/>
        <v>0</v>
      </c>
      <c r="P10" s="102"/>
    </row>
    <row r="11" spans="1:16" ht="18" customHeight="1" thickBot="1" x14ac:dyDescent="0.25">
      <c r="A11" s="65" t="s">
        <v>146</v>
      </c>
      <c r="B11" s="375"/>
      <c r="C11" s="376"/>
      <c r="D11" s="377"/>
      <c r="E11" s="20">
        <v>1</v>
      </c>
      <c r="F11" s="270" t="s">
        <v>217</v>
      </c>
      <c r="G11" s="368"/>
      <c r="H11" s="20"/>
      <c r="I11" s="22"/>
      <c r="J11" s="270"/>
      <c r="K11" s="368"/>
      <c r="L11" s="20"/>
      <c r="M11" s="98"/>
      <c r="N11" s="100">
        <f t="shared" si="0"/>
        <v>0</v>
      </c>
      <c r="O11" s="101">
        <f t="shared" si="1"/>
        <v>0</v>
      </c>
      <c r="P11" s="103">
        <v>0.1</v>
      </c>
    </row>
    <row r="12" spans="1:16" ht="18" customHeight="1" x14ac:dyDescent="0.2">
      <c r="A12" s="458" t="s">
        <v>84</v>
      </c>
      <c r="B12" s="459"/>
      <c r="C12" s="459"/>
      <c r="D12" s="459"/>
      <c r="E12" s="459"/>
      <c r="F12" s="459"/>
      <c r="G12" s="459"/>
      <c r="H12" s="459"/>
      <c r="I12" s="459"/>
      <c r="J12" s="459"/>
      <c r="K12" s="459"/>
      <c r="L12" s="459"/>
      <c r="M12" s="460"/>
      <c r="N12" s="104">
        <f>SUM(N5:N11)</f>
        <v>0</v>
      </c>
      <c r="O12" s="105">
        <f>SUM(O5:O11)</f>
        <v>0</v>
      </c>
      <c r="P12" s="106"/>
    </row>
    <row r="13" spans="1:16" ht="18" customHeight="1" thickBot="1" x14ac:dyDescent="0.25">
      <c r="A13" s="461" t="s">
        <v>150</v>
      </c>
      <c r="B13" s="462"/>
      <c r="C13" s="462"/>
      <c r="D13" s="462"/>
      <c r="E13" s="462"/>
      <c r="F13" s="462"/>
      <c r="G13" s="462"/>
      <c r="H13" s="462"/>
      <c r="I13" s="462"/>
      <c r="J13" s="462"/>
      <c r="K13" s="462"/>
      <c r="L13" s="462"/>
      <c r="M13" s="463"/>
      <c r="N13" s="107"/>
      <c r="O13" s="108" t="str">
        <f>IFERROR(ROUNDDOWN(N13*O12/N12,0),"")</f>
        <v/>
      </c>
      <c r="P13" s="109"/>
    </row>
    <row r="14" spans="1:16" ht="18" customHeight="1" thickBot="1" x14ac:dyDescent="0.25">
      <c r="A14" s="448" t="s">
        <v>85</v>
      </c>
      <c r="B14" s="449"/>
      <c r="C14" s="449"/>
      <c r="D14" s="449"/>
      <c r="E14" s="449"/>
      <c r="F14" s="449"/>
      <c r="G14" s="449"/>
      <c r="H14" s="449"/>
      <c r="I14" s="449"/>
      <c r="J14" s="449"/>
      <c r="K14" s="449"/>
      <c r="L14" s="449"/>
      <c r="M14" s="450"/>
      <c r="N14" s="110">
        <f>IFERROR(SUM(N12:N13),"")</f>
        <v>0</v>
      </c>
      <c r="O14" s="111">
        <f>IFERROR(SUM(O12:O13),"")</f>
        <v>0</v>
      </c>
      <c r="P14" s="112"/>
    </row>
    <row r="15" spans="1:16" ht="12" customHeight="1" x14ac:dyDescent="0.2">
      <c r="A15" s="113" t="s">
        <v>82</v>
      </c>
      <c r="B15" s="113"/>
      <c r="C15" s="113"/>
    </row>
    <row r="16" spans="1:16" ht="12" customHeight="1" x14ac:dyDescent="0.2">
      <c r="A16" s="113" t="s">
        <v>103</v>
      </c>
      <c r="B16" s="113"/>
      <c r="C16" s="113"/>
    </row>
    <row r="17" spans="1:16" ht="12" customHeight="1" x14ac:dyDescent="0.2">
      <c r="A17" s="113" t="s">
        <v>105</v>
      </c>
      <c r="B17" s="113"/>
      <c r="C17" s="113"/>
    </row>
    <row r="18" spans="1:16" ht="12" customHeight="1" x14ac:dyDescent="0.2"/>
    <row r="19" spans="1:16" ht="18" customHeight="1" thickBot="1" x14ac:dyDescent="0.25">
      <c r="A19" s="28" t="s">
        <v>113</v>
      </c>
      <c r="B19" s="28"/>
      <c r="C19" s="28"/>
      <c r="D19" s="29"/>
      <c r="E19" s="395"/>
      <c r="F19" s="395"/>
      <c r="G19" s="395"/>
      <c r="H19" s="395"/>
      <c r="I19" s="395"/>
      <c r="J19" s="396"/>
      <c r="K19" s="396"/>
      <c r="L19" s="396"/>
      <c r="M19" s="29"/>
      <c r="N19" s="30" t="s">
        <v>100</v>
      </c>
      <c r="O19" s="31"/>
      <c r="P19" s="29" t="s">
        <v>101</v>
      </c>
    </row>
    <row r="20" spans="1:16" ht="18" customHeight="1" thickBot="1" x14ac:dyDescent="0.25">
      <c r="A20" s="32" t="s">
        <v>86</v>
      </c>
      <c r="B20" s="32" t="s">
        <v>39</v>
      </c>
      <c r="C20" s="167"/>
      <c r="D20" s="157" t="s">
        <v>168</v>
      </c>
      <c r="E20" s="158"/>
      <c r="F20" s="398" t="s">
        <v>114</v>
      </c>
      <c r="G20" s="379"/>
      <c r="H20" s="379"/>
      <c r="I20" s="399"/>
      <c r="J20" s="378" t="s">
        <v>99</v>
      </c>
      <c r="K20" s="379"/>
      <c r="L20" s="379"/>
      <c r="M20" s="380"/>
      <c r="N20" s="33" t="s">
        <v>185</v>
      </c>
      <c r="O20" s="378" t="s">
        <v>149</v>
      </c>
      <c r="P20" s="380"/>
    </row>
    <row r="21" spans="1:16" ht="18" customHeight="1" x14ac:dyDescent="0.2">
      <c r="A21" s="34" t="s">
        <v>87</v>
      </c>
      <c r="B21" s="35"/>
      <c r="C21" s="168" t="s">
        <v>170</v>
      </c>
      <c r="D21" s="164"/>
      <c r="E21" s="36" t="s">
        <v>95</v>
      </c>
      <c r="F21" s="420">
        <f>O19*9</f>
        <v>0</v>
      </c>
      <c r="G21" s="421"/>
      <c r="H21" s="421"/>
      <c r="I21" s="37" t="s">
        <v>95</v>
      </c>
      <c r="J21" s="38" t="s">
        <v>91</v>
      </c>
      <c r="K21" s="154"/>
      <c r="L21" s="39"/>
      <c r="M21" s="40"/>
      <c r="N21" s="239" t="str">
        <f>IF((B21+D21)&gt;=F21,"完備","要確認")</f>
        <v>完備</v>
      </c>
      <c r="O21" s="414"/>
      <c r="P21" s="415"/>
    </row>
    <row r="22" spans="1:16" ht="18" customHeight="1" x14ac:dyDescent="0.2">
      <c r="A22" s="41" t="s">
        <v>88</v>
      </c>
      <c r="B22" s="42"/>
      <c r="C22" s="169" t="s">
        <v>96</v>
      </c>
      <c r="D22" s="165"/>
      <c r="E22" s="43" t="s">
        <v>96</v>
      </c>
      <c r="F22" s="416">
        <f>O19*9</f>
        <v>0</v>
      </c>
      <c r="G22" s="417"/>
      <c r="H22" s="417"/>
      <c r="I22" s="44" t="s">
        <v>96</v>
      </c>
      <c r="J22" s="45" t="s">
        <v>92</v>
      </c>
      <c r="K22" s="365"/>
      <c r="L22" s="46"/>
      <c r="M22" s="47"/>
      <c r="N22" s="239" t="str">
        <f>IF((B22+D22)&gt;=F22,"完備","要確認")</f>
        <v>完備</v>
      </c>
      <c r="O22" s="410"/>
      <c r="P22" s="411"/>
    </row>
    <row r="23" spans="1:16" ht="18" customHeight="1" x14ac:dyDescent="0.2">
      <c r="A23" s="41" t="s">
        <v>89</v>
      </c>
      <c r="B23" s="42"/>
      <c r="C23" s="169" t="s">
        <v>98</v>
      </c>
      <c r="D23" s="165"/>
      <c r="E23" s="43" t="s">
        <v>98</v>
      </c>
      <c r="F23" s="416">
        <f>O19*15</f>
        <v>0</v>
      </c>
      <c r="G23" s="417"/>
      <c r="H23" s="417"/>
      <c r="I23" s="44" t="s">
        <v>98</v>
      </c>
      <c r="J23" s="45" t="s">
        <v>93</v>
      </c>
      <c r="K23" s="365"/>
      <c r="L23" s="46"/>
      <c r="M23" s="47"/>
      <c r="N23" s="239" t="str">
        <f t="shared" ref="N23:N24" si="2">IF((B23+D23)&gt;=F23,"完備","要確認")</f>
        <v>完備</v>
      </c>
      <c r="O23" s="410"/>
      <c r="P23" s="411"/>
    </row>
    <row r="24" spans="1:16" ht="18" customHeight="1" thickBot="1" x14ac:dyDescent="0.25">
      <c r="A24" s="48" t="s">
        <v>90</v>
      </c>
      <c r="B24" s="49"/>
      <c r="C24" s="170" t="s">
        <v>97</v>
      </c>
      <c r="D24" s="166"/>
      <c r="E24" s="50" t="s">
        <v>97</v>
      </c>
      <c r="F24" s="418">
        <f>O19</f>
        <v>0</v>
      </c>
      <c r="G24" s="419"/>
      <c r="H24" s="419"/>
      <c r="I24" s="51" t="s">
        <v>97</v>
      </c>
      <c r="J24" s="52" t="s">
        <v>94</v>
      </c>
      <c r="K24" s="366"/>
      <c r="L24" s="53"/>
      <c r="M24" s="54"/>
      <c r="N24" s="240" t="str">
        <f t="shared" si="2"/>
        <v>完備</v>
      </c>
      <c r="O24" s="408"/>
      <c r="P24" s="409"/>
    </row>
    <row r="25" spans="1:16" ht="12" customHeight="1" x14ac:dyDescent="0.2">
      <c r="A25" s="113" t="s">
        <v>104</v>
      </c>
      <c r="B25" s="113"/>
      <c r="C25" s="113"/>
    </row>
    <row r="26" spans="1:16" ht="18" customHeight="1" x14ac:dyDescent="0.2"/>
    <row r="27" spans="1:16" ht="18" customHeight="1" thickBot="1" x14ac:dyDescent="0.25">
      <c r="A27" s="58" t="s">
        <v>117</v>
      </c>
      <c r="B27" s="58"/>
      <c r="C27" s="58"/>
    </row>
    <row r="28" spans="1:16" ht="18" customHeight="1" thickBot="1" x14ac:dyDescent="0.25">
      <c r="A28" s="93" t="s">
        <v>115</v>
      </c>
      <c r="B28" s="163" t="s">
        <v>116</v>
      </c>
      <c r="C28" s="163"/>
      <c r="D28" s="163"/>
      <c r="E28" s="163"/>
      <c r="F28" s="163"/>
      <c r="G28" s="163"/>
      <c r="H28" s="163"/>
      <c r="I28" s="163"/>
      <c r="J28" s="163"/>
      <c r="K28" s="163"/>
      <c r="L28" s="163"/>
      <c r="M28" s="163"/>
      <c r="N28" s="163"/>
      <c r="O28" s="163"/>
      <c r="P28" s="177"/>
    </row>
    <row r="29" spans="1:16" ht="18" customHeight="1" x14ac:dyDescent="0.2">
      <c r="A29" s="94"/>
      <c r="B29" s="147"/>
      <c r="C29" s="147"/>
      <c r="D29" s="171"/>
      <c r="E29" s="147"/>
      <c r="F29" s="147"/>
      <c r="G29" s="147"/>
      <c r="H29" s="147"/>
      <c r="I29" s="147"/>
      <c r="J29" s="147"/>
      <c r="K29" s="147"/>
      <c r="L29" s="147"/>
      <c r="M29" s="147"/>
      <c r="N29" s="147"/>
      <c r="O29" s="147"/>
      <c r="P29" s="172"/>
    </row>
    <row r="30" spans="1:16" ht="18" customHeight="1" x14ac:dyDescent="0.2">
      <c r="A30" s="95"/>
      <c r="B30" s="148"/>
      <c r="C30" s="148"/>
      <c r="D30" s="173"/>
      <c r="E30" s="148"/>
      <c r="F30" s="148"/>
      <c r="G30" s="148"/>
      <c r="H30" s="148"/>
      <c r="I30" s="148"/>
      <c r="J30" s="148"/>
      <c r="K30" s="148"/>
      <c r="L30" s="148"/>
      <c r="M30" s="148"/>
      <c r="N30" s="148"/>
      <c r="O30" s="148"/>
      <c r="P30" s="175"/>
    </row>
    <row r="31" spans="1:16" ht="18" customHeight="1" x14ac:dyDescent="0.2">
      <c r="A31" s="95"/>
      <c r="B31" s="148"/>
      <c r="C31" s="148"/>
      <c r="D31" s="148"/>
      <c r="E31" s="173"/>
      <c r="F31" s="173"/>
      <c r="G31" s="173"/>
      <c r="H31" s="173"/>
      <c r="I31" s="173"/>
      <c r="J31" s="173"/>
      <c r="K31" s="173"/>
      <c r="L31" s="173"/>
      <c r="M31" s="173"/>
      <c r="N31" s="173"/>
      <c r="O31" s="173"/>
      <c r="P31" s="174"/>
    </row>
    <row r="32" spans="1:16" ht="18" customHeight="1" x14ac:dyDescent="0.2">
      <c r="A32" s="95"/>
      <c r="B32" s="148"/>
      <c r="C32" s="148"/>
      <c r="D32" s="148"/>
      <c r="E32" s="173"/>
      <c r="F32" s="173"/>
      <c r="G32" s="173"/>
      <c r="H32" s="173"/>
      <c r="I32" s="173"/>
      <c r="J32" s="173"/>
      <c r="K32" s="173"/>
      <c r="L32" s="173"/>
      <c r="M32" s="173"/>
      <c r="N32" s="173"/>
      <c r="O32" s="173"/>
      <c r="P32" s="174"/>
    </row>
    <row r="33" spans="1:16" ht="18" customHeight="1" x14ac:dyDescent="0.2">
      <c r="A33" s="95"/>
      <c r="B33" s="148"/>
      <c r="C33" s="148"/>
      <c r="D33" s="148"/>
      <c r="E33" s="173"/>
      <c r="F33" s="173"/>
      <c r="G33" s="173"/>
      <c r="H33" s="173"/>
      <c r="I33" s="173"/>
      <c r="J33" s="173"/>
      <c r="K33" s="173"/>
      <c r="L33" s="173"/>
      <c r="M33" s="173"/>
      <c r="N33" s="173"/>
      <c r="O33" s="173"/>
      <c r="P33" s="174"/>
    </row>
    <row r="34" spans="1:16" ht="18" customHeight="1" thickBot="1" x14ac:dyDescent="0.25">
      <c r="A34" s="96"/>
      <c r="B34" s="149"/>
      <c r="C34" s="149"/>
      <c r="D34" s="149"/>
      <c r="E34" s="149"/>
      <c r="F34" s="149"/>
      <c r="G34" s="149"/>
      <c r="H34" s="149"/>
      <c r="I34" s="149"/>
      <c r="J34" s="149"/>
      <c r="K34" s="149"/>
      <c r="L34" s="149"/>
      <c r="M34" s="149"/>
      <c r="N34" s="149"/>
      <c r="O34" s="149"/>
      <c r="P34" s="176"/>
    </row>
  </sheetData>
  <mergeCells count="30">
    <mergeCell ref="F24:H24"/>
    <mergeCell ref="O24:P24"/>
    <mergeCell ref="F21:H21"/>
    <mergeCell ref="O21:P21"/>
    <mergeCell ref="F22:H22"/>
    <mergeCell ref="O22:P22"/>
    <mergeCell ref="F23:H23"/>
    <mergeCell ref="O23:P23"/>
    <mergeCell ref="E19:I19"/>
    <mergeCell ref="J19:L19"/>
    <mergeCell ref="F20:I20"/>
    <mergeCell ref="J20:M20"/>
    <mergeCell ref="O20:P20"/>
    <mergeCell ref="N3:N4"/>
    <mergeCell ref="P3:P4"/>
    <mergeCell ref="I4:L4"/>
    <mergeCell ref="A12:M12"/>
    <mergeCell ref="A13:M13"/>
    <mergeCell ref="A14:M14"/>
    <mergeCell ref="A3:A4"/>
    <mergeCell ref="E3:H4"/>
    <mergeCell ref="M3:M4"/>
    <mergeCell ref="B3:D4"/>
    <mergeCell ref="B6:D6"/>
    <mergeCell ref="B7:D7"/>
    <mergeCell ref="B8:D8"/>
    <mergeCell ref="B9:D9"/>
    <mergeCell ref="B10:D10"/>
    <mergeCell ref="B11:D11"/>
    <mergeCell ref="B5:D5"/>
  </mergeCells>
  <phoneticPr fontId="2"/>
  <dataValidations count="4">
    <dataValidation type="list" allowBlank="1" showInputMessage="1" showErrorMessage="1" sqref="P5:P11" xr:uid="{00000000-0002-0000-0200-000000000000}">
      <formula1>"8%,10%"</formula1>
    </dataValidation>
    <dataValidation type="list" allowBlank="1" showInputMessage="1" showErrorMessage="1" sqref="A5:A11" xr:uid="{00000000-0002-0000-0200-000001000000}">
      <formula1>"水,食料,簡易トイレ,ブランケット,マット,乳幼児用おむつ,大人用おむつ,生理用品,救急セット,粉ミルク,液体ミルク,ほ乳ボトル,ベビーフード,送料"</formula1>
    </dataValidation>
    <dataValidation imeMode="disabled" allowBlank="1" showInputMessage="1" showErrorMessage="1" promptTitle="数量のみ記載" prompt="数量のみ記載してください。" sqref="E5:E11 G5:G11 I5:I11 K5:K11" xr:uid="{296A4737-EAD7-4C43-BE25-5A0B8DEA2F73}"/>
    <dataValidation allowBlank="1" showInputMessage="1" showErrorMessage="1" promptTitle="見積書と同一の単位" sqref="F5:F11 J5:J11" xr:uid="{DCA10004-4C49-4EF4-AC86-F3217CCAB151}"/>
  </dataValidations>
  <pageMargins left="0.43307086614173229" right="0.34" top="0.31" bottom="0.18" header="0.31496062992125984" footer="0.19"/>
  <pageSetup paperSize="9" scale="9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6BD7BF6-0E68-4ED6-8CEE-1A7D34965329}">
          <x14:formula1>
            <xm:f>Sheet1!$B$4:$B$9</xm:f>
          </x14:formula1>
          <xm:sqref>H5:H11 L5:L11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2"/>
  <sheetViews>
    <sheetView showGridLines="0" zoomScaleNormal="100" zoomScaleSheetLayoutView="90" workbookViewId="0">
      <selection activeCell="M37" sqref="M37:N37"/>
    </sheetView>
  </sheetViews>
  <sheetFormatPr defaultColWidth="9" defaultRowHeight="13" x14ac:dyDescent="0.2"/>
  <cols>
    <col min="1" max="28" width="3.36328125" style="7" customWidth="1"/>
    <col min="29" max="16384" width="9" style="7"/>
  </cols>
  <sheetData>
    <row r="1" spans="1:28" ht="17.25" customHeight="1" x14ac:dyDescent="0.2">
      <c r="A1" s="7" t="s">
        <v>46</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178</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44</v>
      </c>
    </row>
    <row r="7" spans="1:28" ht="31" customHeight="1" x14ac:dyDescent="0.2">
      <c r="C7" s="423" t="s">
        <v>3</v>
      </c>
      <c r="D7" s="424"/>
      <c r="E7" s="424"/>
      <c r="F7" s="424"/>
      <c r="G7" s="424"/>
      <c r="H7" s="425"/>
      <c r="I7" s="445"/>
      <c r="J7" s="446"/>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5"/>
      <c r="I8" s="445"/>
      <c r="J8" s="446"/>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5"/>
      <c r="I9" s="445"/>
      <c r="J9" s="446"/>
      <c r="K9" s="446"/>
      <c r="L9" s="446"/>
      <c r="M9" s="446"/>
      <c r="N9" s="446"/>
      <c r="O9" s="446"/>
      <c r="P9" s="446"/>
      <c r="Q9" s="446"/>
      <c r="R9" s="446"/>
      <c r="S9" s="446"/>
      <c r="T9" s="446"/>
      <c r="U9" s="446"/>
      <c r="V9" s="446"/>
      <c r="W9" s="446"/>
      <c r="X9" s="446"/>
      <c r="Y9" s="446"/>
      <c r="Z9" s="446"/>
      <c r="AA9" s="447"/>
    </row>
    <row r="10" spans="1:28" ht="31" customHeight="1" x14ac:dyDescent="0.2">
      <c r="C10" s="435" t="s">
        <v>6</v>
      </c>
      <c r="D10" s="436"/>
      <c r="E10" s="436"/>
      <c r="F10" s="436"/>
      <c r="G10" s="436"/>
      <c r="H10" s="437"/>
      <c r="I10" s="438"/>
      <c r="J10" s="439"/>
      <c r="K10" s="439"/>
      <c r="L10" s="439"/>
      <c r="M10" s="439"/>
      <c r="N10" s="439"/>
      <c r="O10" s="439"/>
      <c r="P10" s="439"/>
      <c r="Q10" s="439"/>
      <c r="R10" s="439"/>
      <c r="S10" s="439"/>
      <c r="T10" s="439"/>
      <c r="U10" s="439"/>
      <c r="V10" s="439"/>
      <c r="W10" s="439"/>
      <c r="X10" s="439"/>
      <c r="Y10" s="439"/>
      <c r="Z10" s="439"/>
      <c r="AA10" s="440"/>
    </row>
    <row r="11" spans="1:28" ht="31" customHeight="1" x14ac:dyDescent="0.2">
      <c r="C11" s="435" t="s">
        <v>180</v>
      </c>
      <c r="D11" s="436"/>
      <c r="E11" s="436"/>
      <c r="F11" s="436"/>
      <c r="G11" s="436"/>
      <c r="H11" s="437"/>
      <c r="I11" s="441" t="s">
        <v>143</v>
      </c>
      <c r="J11" s="442"/>
      <c r="K11" s="442"/>
      <c r="L11" s="442"/>
      <c r="M11" s="442"/>
      <c r="N11" s="443"/>
      <c r="O11" s="435" t="s">
        <v>181</v>
      </c>
      <c r="P11" s="436"/>
      <c r="Q11" s="436"/>
      <c r="R11" s="436"/>
      <c r="S11" s="436"/>
      <c r="T11" s="436"/>
      <c r="U11" s="437"/>
      <c r="V11" s="441" t="s">
        <v>143</v>
      </c>
      <c r="W11" s="442"/>
      <c r="X11" s="442"/>
      <c r="Y11" s="442"/>
      <c r="Z11" s="442"/>
      <c r="AA11" s="443"/>
    </row>
    <row r="12" spans="1:28" ht="19.399999999999999" customHeight="1" x14ac:dyDescent="0.2">
      <c r="C12" s="9" t="s">
        <v>8</v>
      </c>
      <c r="D12" s="8"/>
      <c r="E12" s="10"/>
      <c r="F12" s="10"/>
      <c r="G12" s="10"/>
      <c r="H12" s="10"/>
      <c r="I12" s="10"/>
      <c r="J12" s="10"/>
      <c r="K12" s="10"/>
      <c r="L12" s="10"/>
      <c r="M12" s="10"/>
      <c r="N12" s="10"/>
      <c r="O12" s="10"/>
      <c r="P12" s="10"/>
      <c r="Q12" s="10"/>
      <c r="R12" s="10"/>
      <c r="S12" s="10"/>
      <c r="T12" s="10"/>
      <c r="U12" s="10"/>
      <c r="V12" s="10"/>
      <c r="W12" s="10"/>
      <c r="X12" s="11"/>
      <c r="Y12" s="11"/>
      <c r="Z12" s="8"/>
      <c r="AA12" s="8"/>
    </row>
    <row r="13" spans="1:28" ht="17.25" customHeight="1" x14ac:dyDescent="0.2">
      <c r="C13" s="9" t="s">
        <v>9</v>
      </c>
    </row>
    <row r="14" spans="1:28" ht="17.25" customHeight="1" x14ac:dyDescent="0.2">
      <c r="D14" s="10"/>
      <c r="E14" s="10"/>
      <c r="F14" s="10"/>
      <c r="G14" s="10"/>
      <c r="H14" s="10"/>
      <c r="I14" s="10"/>
      <c r="J14" s="10"/>
      <c r="K14" s="10"/>
      <c r="L14" s="10"/>
      <c r="M14" s="10"/>
      <c r="N14" s="10"/>
      <c r="O14" s="10"/>
      <c r="P14" s="10"/>
      <c r="Q14" s="10"/>
      <c r="R14" s="10"/>
      <c r="S14" s="10"/>
      <c r="T14" s="10"/>
      <c r="U14" s="10"/>
      <c r="V14" s="10"/>
      <c r="W14" s="10"/>
      <c r="X14" s="11"/>
      <c r="Y14" s="11"/>
      <c r="Z14" s="8"/>
      <c r="AA14" s="8"/>
    </row>
    <row r="15" spans="1:28" ht="17.25" customHeight="1" x14ac:dyDescent="0.2"/>
    <row r="16" spans="1:28" ht="17.25" customHeight="1" x14ac:dyDescent="0.2">
      <c r="B16" s="7" t="s">
        <v>10</v>
      </c>
      <c r="X16" s="11"/>
      <c r="Y16" s="11"/>
      <c r="Z16" s="11"/>
      <c r="AA16" s="11"/>
    </row>
    <row r="17" spans="3:28" ht="8.5" customHeight="1" x14ac:dyDescent="0.2">
      <c r="X17" s="11"/>
      <c r="Y17" s="11"/>
      <c r="Z17" s="11"/>
      <c r="AA17" s="11"/>
    </row>
    <row r="18" spans="3:28" ht="25" customHeight="1" x14ac:dyDescent="0.2">
      <c r="G18" s="422">
        <f>Q25</f>
        <v>0</v>
      </c>
      <c r="H18" s="422"/>
      <c r="I18" s="422"/>
      <c r="J18" s="422"/>
      <c r="K18" s="422"/>
      <c r="L18" s="422"/>
      <c r="M18" s="422"/>
      <c r="N18" s="422"/>
      <c r="O18" s="422"/>
      <c r="P18" s="422"/>
      <c r="Q18" s="422"/>
      <c r="R18" s="422"/>
      <c r="S18" s="12" t="s">
        <v>11</v>
      </c>
      <c r="X18" s="11"/>
      <c r="Y18" s="11"/>
      <c r="Z18" s="11"/>
      <c r="AA18" s="11"/>
    </row>
    <row r="19" spans="3:28" ht="11.5" customHeight="1" x14ac:dyDescent="0.2">
      <c r="G19" s="11"/>
      <c r="H19" s="11"/>
      <c r="I19" s="11"/>
      <c r="J19" s="11"/>
      <c r="K19" s="11"/>
      <c r="L19" s="11"/>
      <c r="M19" s="11"/>
      <c r="N19" s="11"/>
      <c r="O19" s="11"/>
      <c r="P19" s="11"/>
      <c r="Q19" s="11"/>
      <c r="R19" s="11"/>
      <c r="X19" s="11"/>
      <c r="Y19" s="11"/>
      <c r="Z19" s="11"/>
      <c r="AA19" s="11"/>
    </row>
    <row r="20" spans="3:28" ht="17.25" customHeight="1" x14ac:dyDescent="0.2">
      <c r="C20" s="7" t="s">
        <v>12</v>
      </c>
      <c r="X20" s="11"/>
      <c r="Y20" s="11"/>
      <c r="Z20" s="11"/>
      <c r="AA20" s="11"/>
    </row>
    <row r="21" spans="3:28" ht="25" customHeight="1" x14ac:dyDescent="0.2">
      <c r="C21" s="13"/>
      <c r="D21" s="423" t="s">
        <v>13</v>
      </c>
      <c r="E21" s="424"/>
      <c r="F21" s="424"/>
      <c r="G21" s="424"/>
      <c r="H21" s="424"/>
      <c r="I21" s="424"/>
      <c r="J21" s="424"/>
      <c r="K21" s="424"/>
      <c r="L21" s="424"/>
      <c r="M21" s="424"/>
      <c r="N21" s="424"/>
      <c r="O21" s="424"/>
      <c r="P21" s="425"/>
      <c r="Q21" s="423" t="s">
        <v>14</v>
      </c>
      <c r="R21" s="424"/>
      <c r="S21" s="424"/>
      <c r="T21" s="424"/>
      <c r="U21" s="424"/>
      <c r="V21" s="424"/>
      <c r="W21" s="424"/>
      <c r="X21" s="424"/>
      <c r="Y21" s="424"/>
      <c r="Z21" s="424"/>
      <c r="AA21" s="425"/>
    </row>
    <row r="22" spans="3:28" ht="32.15" customHeight="1" x14ac:dyDescent="0.2">
      <c r="C22" s="14" t="s">
        <v>15</v>
      </c>
      <c r="D22" s="431" t="s">
        <v>275</v>
      </c>
      <c r="E22" s="431"/>
      <c r="F22" s="431"/>
      <c r="G22" s="431"/>
      <c r="H22" s="431"/>
      <c r="I22" s="431"/>
      <c r="J22" s="431"/>
      <c r="K22" s="431"/>
      <c r="L22" s="431"/>
      <c r="M22" s="431"/>
      <c r="N22" s="431"/>
      <c r="O22" s="431"/>
      <c r="P22" s="431"/>
      <c r="Q22" s="432"/>
      <c r="R22" s="432"/>
      <c r="S22" s="432"/>
      <c r="T22" s="432"/>
      <c r="U22" s="432"/>
      <c r="V22" s="432"/>
      <c r="W22" s="432"/>
      <c r="X22" s="432"/>
      <c r="Y22" s="432"/>
      <c r="Z22" s="432"/>
      <c r="AA22" s="432"/>
    </row>
    <row r="23" spans="3:28" ht="32.15" customHeight="1" x14ac:dyDescent="0.2">
      <c r="C23" s="14" t="s">
        <v>16</v>
      </c>
      <c r="D23" s="431" t="s">
        <v>282</v>
      </c>
      <c r="E23" s="431"/>
      <c r="F23" s="431"/>
      <c r="G23" s="431"/>
      <c r="H23" s="431"/>
      <c r="I23" s="431"/>
      <c r="J23" s="431"/>
      <c r="K23" s="431"/>
      <c r="L23" s="431"/>
      <c r="M23" s="431"/>
      <c r="N23" s="431"/>
      <c r="O23" s="431"/>
      <c r="P23" s="431"/>
      <c r="Q23" s="433">
        <f>I10*2500</f>
        <v>0</v>
      </c>
      <c r="R23" s="433"/>
      <c r="S23" s="433"/>
      <c r="T23" s="433"/>
      <c r="U23" s="433"/>
      <c r="V23" s="433"/>
      <c r="W23" s="433"/>
      <c r="X23" s="433"/>
      <c r="Y23" s="433"/>
      <c r="Z23" s="433"/>
      <c r="AA23" s="433"/>
      <c r="AB23" s="15"/>
    </row>
    <row r="24" spans="3:28" ht="32.15" customHeight="1" thickBot="1" x14ac:dyDescent="0.25">
      <c r="C24" s="14" t="s">
        <v>17</v>
      </c>
      <c r="D24" s="431" t="s">
        <v>272</v>
      </c>
      <c r="E24" s="431"/>
      <c r="F24" s="431"/>
      <c r="G24" s="431"/>
      <c r="H24" s="431"/>
      <c r="I24" s="431"/>
      <c r="J24" s="431"/>
      <c r="K24" s="431"/>
      <c r="L24" s="431"/>
      <c r="M24" s="431"/>
      <c r="N24" s="431"/>
      <c r="O24" s="431"/>
      <c r="P24" s="431"/>
      <c r="Q24" s="434">
        <f>MIN(Q22:AA23)</f>
        <v>0</v>
      </c>
      <c r="R24" s="434"/>
      <c r="S24" s="434"/>
      <c r="T24" s="434"/>
      <c r="U24" s="434"/>
      <c r="V24" s="434"/>
      <c r="W24" s="434"/>
      <c r="X24" s="434"/>
      <c r="Y24" s="434"/>
      <c r="Z24" s="434"/>
      <c r="AA24" s="434"/>
    </row>
    <row r="25" spans="3:28" ht="32.15" customHeight="1" thickBot="1" x14ac:dyDescent="0.25">
      <c r="C25" s="14" t="s">
        <v>18</v>
      </c>
      <c r="D25" s="426" t="s">
        <v>127</v>
      </c>
      <c r="E25" s="426"/>
      <c r="F25" s="426"/>
      <c r="G25" s="426"/>
      <c r="H25" s="426"/>
      <c r="I25" s="426"/>
      <c r="J25" s="426"/>
      <c r="K25" s="426"/>
      <c r="L25" s="426"/>
      <c r="M25" s="426"/>
      <c r="N25" s="426"/>
      <c r="O25" s="426"/>
      <c r="P25" s="427"/>
      <c r="Q25" s="428">
        <f>ROUNDDOWN(Q24*5/6,-3)</f>
        <v>0</v>
      </c>
      <c r="R25" s="429"/>
      <c r="S25" s="429"/>
      <c r="T25" s="429"/>
      <c r="U25" s="429"/>
      <c r="V25" s="429"/>
      <c r="W25" s="429"/>
      <c r="X25" s="429"/>
      <c r="Y25" s="429"/>
      <c r="Z25" s="429"/>
      <c r="AA25" s="430"/>
    </row>
    <row r="26" spans="3:28" ht="17.25" customHeight="1" x14ac:dyDescent="0.2">
      <c r="C26" s="9" t="s">
        <v>125</v>
      </c>
      <c r="D26" s="9"/>
    </row>
    <row r="27" spans="3:28" ht="17.25" customHeight="1" x14ac:dyDescent="0.2">
      <c r="C27" s="9" t="s">
        <v>126</v>
      </c>
      <c r="D27" s="9"/>
    </row>
    <row r="28" spans="3:28" ht="17.25" customHeight="1" x14ac:dyDescent="0.2">
      <c r="C28" s="9" t="s">
        <v>1</v>
      </c>
      <c r="D28" s="9"/>
    </row>
    <row r="29" spans="3:28" ht="17.25" customHeight="1" x14ac:dyDescent="0.2">
      <c r="C29" s="9"/>
      <c r="D29" s="298" t="s">
        <v>346</v>
      </c>
      <c r="E29" s="7" t="s">
        <v>247</v>
      </c>
    </row>
    <row r="30" spans="3:28" ht="17.25" customHeight="1" x14ac:dyDescent="0.2">
      <c r="D30" s="298" t="s">
        <v>346</v>
      </c>
      <c r="E30" s="7" t="s">
        <v>250</v>
      </c>
    </row>
    <row r="31" spans="3:28" ht="17.25" customHeight="1" x14ac:dyDescent="0.2">
      <c r="D31" s="298" t="s">
        <v>346</v>
      </c>
      <c r="E31" s="7" t="s">
        <v>249</v>
      </c>
    </row>
    <row r="32" spans="3:28" ht="17.25" customHeight="1" x14ac:dyDescent="0.2"/>
  </sheetData>
  <mergeCells count="25">
    <mergeCell ref="A3:AB3"/>
    <mergeCell ref="A4:AB4"/>
    <mergeCell ref="C7:H7"/>
    <mergeCell ref="I7:AA7"/>
    <mergeCell ref="C8:H8"/>
    <mergeCell ref="I8:AA8"/>
    <mergeCell ref="D22:P22"/>
    <mergeCell ref="Q22:AA22"/>
    <mergeCell ref="C9:H9"/>
    <mergeCell ref="I9:AA9"/>
    <mergeCell ref="C10:H10"/>
    <mergeCell ref="I10:AA10"/>
    <mergeCell ref="C11:H11"/>
    <mergeCell ref="I11:N11"/>
    <mergeCell ref="O11:U11"/>
    <mergeCell ref="V11:AA11"/>
    <mergeCell ref="G18:R18"/>
    <mergeCell ref="D21:P21"/>
    <mergeCell ref="Q21:AA21"/>
    <mergeCell ref="D23:P23"/>
    <mergeCell ref="Q23:AA23"/>
    <mergeCell ref="D24:P24"/>
    <mergeCell ref="Q24:AA24"/>
    <mergeCell ref="D25:P25"/>
    <mergeCell ref="Q25:AA25"/>
  </mergeCells>
  <phoneticPr fontId="2"/>
  <printOptions horizontalCentered="1"/>
  <pageMargins left="0.51181102362204722" right="0.47244094488188981" top="0.43" bottom="0.62" header="0.38"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3"/>
  <sheetViews>
    <sheetView showGridLines="0" zoomScaleNormal="100" zoomScaleSheetLayoutView="90" workbookViewId="0">
      <selection activeCell="K15" sqref="K15"/>
    </sheetView>
  </sheetViews>
  <sheetFormatPr defaultColWidth="9.6328125" defaultRowHeight="12" x14ac:dyDescent="0.2"/>
  <cols>
    <col min="1" max="7" width="8.6328125" style="56" customWidth="1"/>
    <col min="8" max="8" width="8.36328125" style="56" customWidth="1"/>
    <col min="9" max="9" width="3.453125" style="56" bestFit="1" customWidth="1"/>
    <col min="10" max="10" width="7" style="56" customWidth="1"/>
    <col min="11" max="11" width="4.453125" style="56" customWidth="1"/>
    <col min="12" max="12" width="8.36328125" style="56" customWidth="1"/>
    <col min="13" max="13" width="3.453125" style="56" bestFit="1" customWidth="1"/>
    <col min="14" max="14" width="6.36328125" style="56" customWidth="1"/>
    <col min="15" max="15" width="4.6328125" style="56" customWidth="1"/>
    <col min="16" max="17" width="11.90625" style="56" customWidth="1"/>
    <col min="18" max="18" width="12.90625" style="56" customWidth="1"/>
    <col min="19" max="19" width="9" style="56" customWidth="1"/>
    <col min="20" max="16384" width="9.6328125" style="56"/>
  </cols>
  <sheetData>
    <row r="1" spans="1:19" ht="18" customHeight="1" x14ac:dyDescent="0.2">
      <c r="S1" s="57" t="s">
        <v>110</v>
      </c>
    </row>
    <row r="2" spans="1:19" ht="18" customHeight="1" thickBot="1" x14ac:dyDescent="0.25">
      <c r="A2" s="55" t="s">
        <v>268</v>
      </c>
      <c r="B2" s="55"/>
      <c r="C2" s="55"/>
      <c r="D2" s="55"/>
      <c r="E2" s="55"/>
      <c r="F2" s="55"/>
      <c r="G2" s="55"/>
    </row>
    <row r="3" spans="1:19" ht="18" customHeight="1" x14ac:dyDescent="0.2">
      <c r="A3" s="388" t="s">
        <v>183</v>
      </c>
      <c r="B3" s="457"/>
      <c r="C3" s="388" t="s">
        <v>184</v>
      </c>
      <c r="D3" s="404"/>
      <c r="E3" s="405"/>
      <c r="F3" s="388" t="s">
        <v>216</v>
      </c>
      <c r="G3" s="405"/>
      <c r="H3" s="389" t="s">
        <v>145</v>
      </c>
      <c r="I3" s="389"/>
      <c r="J3" s="389"/>
      <c r="K3" s="389"/>
      <c r="L3" s="59"/>
      <c r="M3" s="59"/>
      <c r="N3" s="59"/>
      <c r="O3" s="59"/>
      <c r="P3" s="392" t="s">
        <v>139</v>
      </c>
      <c r="Q3" s="393" t="s">
        <v>269</v>
      </c>
      <c r="R3" s="59"/>
      <c r="S3" s="381" t="s">
        <v>69</v>
      </c>
    </row>
    <row r="4" spans="1:19" ht="18" customHeight="1" thickBot="1" x14ac:dyDescent="0.25">
      <c r="A4" s="390"/>
      <c r="B4" s="472"/>
      <c r="C4" s="406"/>
      <c r="D4" s="396"/>
      <c r="E4" s="407"/>
      <c r="F4" s="406"/>
      <c r="G4" s="407"/>
      <c r="H4" s="391"/>
      <c r="I4" s="391"/>
      <c r="J4" s="391"/>
      <c r="K4" s="391"/>
      <c r="L4" s="383" t="s">
        <v>270</v>
      </c>
      <c r="M4" s="384"/>
      <c r="N4" s="384"/>
      <c r="O4" s="385"/>
      <c r="P4" s="387"/>
      <c r="Q4" s="394"/>
      <c r="R4" s="329" t="s">
        <v>271</v>
      </c>
      <c r="S4" s="382"/>
    </row>
    <row r="5" spans="1:19" ht="18" customHeight="1" x14ac:dyDescent="0.2">
      <c r="A5" s="453"/>
      <c r="B5" s="455"/>
      <c r="C5" s="453"/>
      <c r="D5" s="454"/>
      <c r="E5" s="455"/>
      <c r="F5" s="453"/>
      <c r="G5" s="455"/>
      <c r="H5" s="16"/>
      <c r="I5" s="265" t="s">
        <v>98</v>
      </c>
      <c r="J5" s="359"/>
      <c r="K5" s="17" t="s">
        <v>98</v>
      </c>
      <c r="L5" s="18"/>
      <c r="M5" s="266" t="s">
        <v>98</v>
      </c>
      <c r="N5" s="369"/>
      <c r="O5" s="17"/>
      <c r="P5" s="19"/>
      <c r="Q5" s="61">
        <f>ROUNDDOWN(H5*P5,0)</f>
        <v>0</v>
      </c>
      <c r="R5" s="62">
        <f>ROUNDDOWN(L5*P5,0)</f>
        <v>0</v>
      </c>
      <c r="S5" s="63">
        <v>0.1</v>
      </c>
    </row>
    <row r="6" spans="1:19" ht="18" customHeight="1" x14ac:dyDescent="0.2">
      <c r="A6" s="466"/>
      <c r="B6" s="465"/>
      <c r="C6" s="466"/>
      <c r="D6" s="471"/>
      <c r="E6" s="465"/>
      <c r="F6" s="466"/>
      <c r="G6" s="465"/>
      <c r="H6" s="16"/>
      <c r="I6" s="267"/>
      <c r="J6" s="360"/>
      <c r="K6" s="17"/>
      <c r="L6" s="18"/>
      <c r="M6" s="271"/>
      <c r="N6" s="364"/>
      <c r="O6" s="17"/>
      <c r="P6" s="19"/>
      <c r="Q6" s="61">
        <f>ROUNDDOWN(H6*P6,0)</f>
        <v>0</v>
      </c>
      <c r="R6" s="62">
        <f t="shared" ref="R6:R10" si="0">ROUNDDOWN(L6*P6,0)</f>
        <v>0</v>
      </c>
      <c r="S6" s="63">
        <v>0.1</v>
      </c>
    </row>
    <row r="7" spans="1:19" ht="18" customHeight="1" x14ac:dyDescent="0.2">
      <c r="A7" s="466"/>
      <c r="B7" s="465"/>
      <c r="C7" s="466"/>
      <c r="D7" s="471"/>
      <c r="E7" s="465"/>
      <c r="F7" s="466"/>
      <c r="G7" s="465"/>
      <c r="H7" s="16"/>
      <c r="I7" s="267"/>
      <c r="J7" s="360"/>
      <c r="K7" s="17"/>
      <c r="L7" s="18"/>
      <c r="M7" s="271"/>
      <c r="N7" s="364"/>
      <c r="O7" s="17"/>
      <c r="P7" s="19"/>
      <c r="Q7" s="61">
        <f t="shared" ref="Q7:Q9" si="1">ROUNDDOWN(H7*P7,0)</f>
        <v>0</v>
      </c>
      <c r="R7" s="62">
        <f t="shared" si="0"/>
        <v>0</v>
      </c>
      <c r="S7" s="63">
        <v>0.1</v>
      </c>
    </row>
    <row r="8" spans="1:19" ht="18" customHeight="1" x14ac:dyDescent="0.2">
      <c r="A8" s="466"/>
      <c r="B8" s="465"/>
      <c r="C8" s="466"/>
      <c r="D8" s="471"/>
      <c r="E8" s="465"/>
      <c r="F8" s="466"/>
      <c r="G8" s="465"/>
      <c r="H8" s="20"/>
      <c r="I8" s="268"/>
      <c r="J8" s="361"/>
      <c r="K8" s="21"/>
      <c r="L8" s="22"/>
      <c r="M8" s="268"/>
      <c r="N8" s="361"/>
      <c r="O8" s="21"/>
      <c r="P8" s="23"/>
      <c r="Q8" s="61">
        <f t="shared" si="1"/>
        <v>0</v>
      </c>
      <c r="R8" s="62">
        <f t="shared" si="0"/>
        <v>0</v>
      </c>
      <c r="S8" s="114">
        <v>0.1</v>
      </c>
    </row>
    <row r="9" spans="1:19" ht="18" customHeight="1" x14ac:dyDescent="0.2">
      <c r="A9" s="466"/>
      <c r="B9" s="465"/>
      <c r="C9" s="466"/>
      <c r="D9" s="471"/>
      <c r="E9" s="465"/>
      <c r="F9" s="466"/>
      <c r="G9" s="465"/>
      <c r="H9" s="16"/>
      <c r="I9" s="269"/>
      <c r="J9" s="362"/>
      <c r="K9" s="17"/>
      <c r="L9" s="18"/>
      <c r="M9" s="269"/>
      <c r="N9" s="362"/>
      <c r="O9" s="17"/>
      <c r="P9" s="19"/>
      <c r="Q9" s="61">
        <f t="shared" si="1"/>
        <v>0</v>
      </c>
      <c r="R9" s="62">
        <f t="shared" si="0"/>
        <v>0</v>
      </c>
      <c r="S9" s="63">
        <v>0.1</v>
      </c>
    </row>
    <row r="10" spans="1:19" ht="18" customHeight="1" thickBot="1" x14ac:dyDescent="0.25">
      <c r="A10" s="468" t="s">
        <v>146</v>
      </c>
      <c r="B10" s="469"/>
      <c r="C10" s="375"/>
      <c r="D10" s="376"/>
      <c r="E10" s="377"/>
      <c r="F10" s="375"/>
      <c r="G10" s="377"/>
      <c r="H10" s="24">
        <v>1</v>
      </c>
      <c r="I10" s="270" t="s">
        <v>217</v>
      </c>
      <c r="J10" s="358"/>
      <c r="K10" s="24"/>
      <c r="L10" s="26"/>
      <c r="M10" s="270"/>
      <c r="N10" s="358"/>
      <c r="O10" s="24"/>
      <c r="P10" s="27"/>
      <c r="Q10" s="61">
        <f>ROUNDDOWN(H10*P10,0)</f>
        <v>0</v>
      </c>
      <c r="R10" s="62">
        <f t="shared" si="0"/>
        <v>0</v>
      </c>
      <c r="S10" s="66">
        <v>0.1</v>
      </c>
    </row>
    <row r="11" spans="1:19" ht="18" customHeight="1" x14ac:dyDescent="0.2">
      <c r="A11" s="224" t="s">
        <v>111</v>
      </c>
      <c r="B11" s="234"/>
      <c r="C11" s="224"/>
      <c r="D11" s="234"/>
      <c r="E11" s="234"/>
      <c r="F11" s="235"/>
      <c r="G11" s="236"/>
      <c r="H11" s="68"/>
      <c r="I11" s="68"/>
      <c r="J11" s="68"/>
      <c r="K11" s="68"/>
      <c r="L11" s="69"/>
      <c r="M11" s="68"/>
      <c r="N11" s="68"/>
      <c r="O11" s="68"/>
      <c r="P11" s="70"/>
      <c r="Q11" s="71">
        <f>SUMIF(S5:S10,"10%",Q5:Q10)</f>
        <v>0</v>
      </c>
      <c r="R11" s="72">
        <f>SUMIF(S5:S10,"10%",R5:R10)</f>
        <v>0</v>
      </c>
      <c r="S11" s="115" t="str">
        <f>IFERROR(R11/Q11,"")</f>
        <v/>
      </c>
    </row>
    <row r="12" spans="1:19" ht="18" customHeight="1" x14ac:dyDescent="0.2">
      <c r="A12" s="150" t="s">
        <v>151</v>
      </c>
      <c r="B12" s="151"/>
      <c r="C12" s="150"/>
      <c r="D12" s="151"/>
      <c r="E12" s="151"/>
      <c r="F12" s="237"/>
      <c r="G12" s="238"/>
      <c r="H12" s="75"/>
      <c r="I12" s="75"/>
      <c r="J12" s="75"/>
      <c r="K12" s="75"/>
      <c r="L12" s="76"/>
      <c r="M12" s="75"/>
      <c r="N12" s="75"/>
      <c r="O12" s="75"/>
      <c r="P12" s="77"/>
      <c r="Q12" s="78"/>
      <c r="R12" s="79"/>
      <c r="S12" s="77"/>
    </row>
    <row r="13" spans="1:19" ht="18" customHeight="1" thickBot="1" x14ac:dyDescent="0.25">
      <c r="A13" s="225" t="s">
        <v>79</v>
      </c>
      <c r="B13" s="229"/>
      <c r="C13" s="225"/>
      <c r="D13" s="229"/>
      <c r="E13" s="229"/>
      <c r="F13" s="230"/>
      <c r="G13" s="232"/>
      <c r="H13" s="117"/>
      <c r="I13" s="117"/>
      <c r="J13" s="117"/>
      <c r="K13" s="117"/>
      <c r="L13" s="118"/>
      <c r="M13" s="117"/>
      <c r="N13" s="117"/>
      <c r="O13" s="117"/>
      <c r="P13" s="116"/>
      <c r="Q13" s="119"/>
      <c r="R13" s="120"/>
      <c r="S13" s="116"/>
    </row>
    <row r="14" spans="1:19" ht="18" customHeight="1" thickTop="1" thickBot="1" x14ac:dyDescent="0.25">
      <c r="A14" s="152" t="s">
        <v>112</v>
      </c>
      <c r="B14" s="153"/>
      <c r="C14" s="152"/>
      <c r="D14" s="153"/>
      <c r="E14" s="153"/>
      <c r="F14" s="231"/>
      <c r="G14" s="233"/>
      <c r="H14" s="121"/>
      <c r="I14" s="121"/>
      <c r="J14" s="121"/>
      <c r="K14" s="121"/>
      <c r="L14" s="122"/>
      <c r="M14" s="121"/>
      <c r="N14" s="121"/>
      <c r="O14" s="121"/>
      <c r="P14" s="87"/>
      <c r="Q14" s="123">
        <f>IFERROR(SUM(Q11:Q13),"")</f>
        <v>0</v>
      </c>
      <c r="R14" s="124" t="str">
        <f>IFERROR(Q14*R11/Q11,"")</f>
        <v/>
      </c>
      <c r="S14" s="87"/>
    </row>
    <row r="15" spans="1:19" x14ac:dyDescent="0.2">
      <c r="A15" s="113" t="s">
        <v>102</v>
      </c>
      <c r="B15" s="113"/>
      <c r="C15" s="113"/>
      <c r="D15" s="113"/>
      <c r="E15" s="113"/>
    </row>
    <row r="16" spans="1:19" x14ac:dyDescent="0.2">
      <c r="A16" s="113" t="s">
        <v>140</v>
      </c>
      <c r="B16" s="113"/>
      <c r="C16" s="113"/>
      <c r="D16" s="113"/>
      <c r="E16" s="113"/>
    </row>
    <row r="17" spans="1:19" x14ac:dyDescent="0.2">
      <c r="A17" s="113" t="s">
        <v>141</v>
      </c>
      <c r="B17" s="113"/>
      <c r="C17" s="113"/>
      <c r="D17" s="113"/>
      <c r="E17" s="113"/>
    </row>
    <row r="19" spans="1:19" ht="18" customHeight="1" thickBot="1" x14ac:dyDescent="0.25">
      <c r="A19" s="58" t="s">
        <v>118</v>
      </c>
      <c r="B19" s="58"/>
      <c r="C19" s="58"/>
      <c r="D19" s="58"/>
      <c r="E19" s="58"/>
      <c r="P19" s="29"/>
      <c r="Q19" s="30" t="s">
        <v>100</v>
      </c>
      <c r="R19" s="31"/>
      <c r="S19" s="29" t="s">
        <v>101</v>
      </c>
    </row>
    <row r="20" spans="1:19" ht="18" customHeight="1" thickBot="1" x14ac:dyDescent="0.25">
      <c r="A20" s="93" t="s">
        <v>189</v>
      </c>
      <c r="B20" s="163" t="s">
        <v>190</v>
      </c>
      <c r="C20" s="163"/>
      <c r="D20" s="162" t="s">
        <v>179</v>
      </c>
      <c r="E20" s="177"/>
      <c r="F20" s="379" t="s">
        <v>191</v>
      </c>
      <c r="G20" s="379"/>
      <c r="H20" s="379"/>
      <c r="I20" s="379"/>
      <c r="J20" s="379"/>
      <c r="K20" s="379"/>
      <c r="L20" s="379"/>
      <c r="M20" s="379"/>
      <c r="N20" s="379"/>
      <c r="O20" s="379"/>
      <c r="P20" s="379"/>
      <c r="Q20" s="379"/>
      <c r="R20" s="379"/>
      <c r="S20" s="380"/>
    </row>
    <row r="21" spans="1:19" ht="18" customHeight="1" x14ac:dyDescent="0.2">
      <c r="A21" s="226"/>
      <c r="B21" s="470"/>
      <c r="C21" s="455"/>
      <c r="D21" s="453"/>
      <c r="E21" s="455"/>
      <c r="F21" s="477"/>
      <c r="G21" s="477"/>
      <c r="H21" s="477"/>
      <c r="I21" s="477"/>
      <c r="J21" s="477"/>
      <c r="K21" s="477"/>
      <c r="L21" s="477"/>
      <c r="M21" s="477"/>
      <c r="N21" s="477"/>
      <c r="O21" s="477"/>
      <c r="P21" s="477"/>
      <c r="Q21" s="477"/>
      <c r="R21" s="477"/>
      <c r="S21" s="478"/>
    </row>
    <row r="22" spans="1:19" ht="18" customHeight="1" x14ac:dyDescent="0.2">
      <c r="A22" s="227"/>
      <c r="B22" s="464"/>
      <c r="C22" s="465"/>
      <c r="D22" s="466"/>
      <c r="E22" s="465"/>
      <c r="F22" s="473"/>
      <c r="G22" s="473"/>
      <c r="H22" s="473"/>
      <c r="I22" s="473"/>
      <c r="J22" s="473"/>
      <c r="K22" s="473"/>
      <c r="L22" s="473"/>
      <c r="M22" s="473"/>
      <c r="N22" s="473"/>
      <c r="O22" s="473"/>
      <c r="P22" s="473"/>
      <c r="Q22" s="473"/>
      <c r="R22" s="473"/>
      <c r="S22" s="474"/>
    </row>
    <row r="23" spans="1:19" ht="18" customHeight="1" x14ac:dyDescent="0.2">
      <c r="A23" s="227"/>
      <c r="B23" s="464"/>
      <c r="C23" s="465"/>
      <c r="D23" s="466"/>
      <c r="E23" s="465"/>
      <c r="F23" s="473"/>
      <c r="G23" s="473"/>
      <c r="H23" s="473"/>
      <c r="I23" s="473"/>
      <c r="J23" s="473"/>
      <c r="K23" s="473"/>
      <c r="L23" s="473"/>
      <c r="M23" s="473"/>
      <c r="N23" s="473"/>
      <c r="O23" s="473"/>
      <c r="P23" s="473"/>
      <c r="Q23" s="473"/>
      <c r="R23" s="473"/>
      <c r="S23" s="474"/>
    </row>
    <row r="24" spans="1:19" ht="18" customHeight="1" x14ac:dyDescent="0.2">
      <c r="A24" s="227"/>
      <c r="B24" s="464"/>
      <c r="C24" s="465"/>
      <c r="D24" s="466"/>
      <c r="E24" s="465"/>
      <c r="F24" s="473"/>
      <c r="G24" s="473"/>
      <c r="H24" s="473"/>
      <c r="I24" s="473"/>
      <c r="J24" s="473"/>
      <c r="K24" s="473"/>
      <c r="L24" s="473"/>
      <c r="M24" s="473"/>
      <c r="N24" s="473"/>
      <c r="O24" s="473"/>
      <c r="P24" s="473"/>
      <c r="Q24" s="473"/>
      <c r="R24" s="473"/>
      <c r="S24" s="474"/>
    </row>
    <row r="25" spans="1:19" ht="18" customHeight="1" thickBot="1" x14ac:dyDescent="0.25">
      <c r="A25" s="228"/>
      <c r="B25" s="467"/>
      <c r="C25" s="377"/>
      <c r="D25" s="375"/>
      <c r="E25" s="377"/>
      <c r="F25" s="475"/>
      <c r="G25" s="475"/>
      <c r="H25" s="475"/>
      <c r="I25" s="475"/>
      <c r="J25" s="475"/>
      <c r="K25" s="475"/>
      <c r="L25" s="475"/>
      <c r="M25" s="475"/>
      <c r="N25" s="475"/>
      <c r="O25" s="475"/>
      <c r="P25" s="475"/>
      <c r="Q25" s="475"/>
      <c r="R25" s="475"/>
      <c r="S25" s="476"/>
    </row>
    <row r="26" spans="1:19" ht="18" customHeight="1" x14ac:dyDescent="0.2"/>
    <row r="27" spans="1:19" ht="18" customHeight="1" thickBot="1" x14ac:dyDescent="0.25">
      <c r="A27" s="58" t="s">
        <v>188</v>
      </c>
    </row>
    <row r="28" spans="1:19" ht="18" customHeight="1" x14ac:dyDescent="0.2">
      <c r="A28" s="253"/>
      <c r="B28" s="254"/>
      <c r="C28" s="254"/>
      <c r="D28" s="254"/>
      <c r="E28" s="254"/>
      <c r="F28" s="254"/>
      <c r="G28" s="254"/>
      <c r="H28" s="254"/>
      <c r="I28" s="254"/>
      <c r="J28" s="254"/>
      <c r="K28" s="254"/>
      <c r="L28" s="254"/>
      <c r="M28" s="254"/>
      <c r="N28" s="254"/>
      <c r="O28" s="254"/>
      <c r="P28" s="254"/>
      <c r="Q28" s="254"/>
      <c r="R28" s="254"/>
      <c r="S28" s="255"/>
    </row>
    <row r="29" spans="1:19" ht="18" customHeight="1" x14ac:dyDescent="0.2">
      <c r="A29" s="256"/>
      <c r="B29" s="257"/>
      <c r="C29" s="257"/>
      <c r="D29" s="257"/>
      <c r="E29" s="257"/>
      <c r="F29" s="257"/>
      <c r="G29" s="257"/>
      <c r="H29" s="257"/>
      <c r="I29" s="257"/>
      <c r="J29" s="257"/>
      <c r="K29" s="257"/>
      <c r="L29" s="257"/>
      <c r="M29" s="257"/>
      <c r="N29" s="257"/>
      <c r="O29" s="257"/>
      <c r="P29" s="257"/>
      <c r="Q29" s="257"/>
      <c r="R29" s="257"/>
      <c r="S29" s="258"/>
    </row>
    <row r="30" spans="1:19" ht="18" customHeight="1" x14ac:dyDescent="0.2">
      <c r="A30" s="256"/>
      <c r="B30" s="257"/>
      <c r="C30" s="257"/>
      <c r="D30" s="257"/>
      <c r="E30" s="257"/>
      <c r="F30" s="257"/>
      <c r="G30" s="257"/>
      <c r="H30" s="257"/>
      <c r="I30" s="257"/>
      <c r="J30" s="257"/>
      <c r="K30" s="257"/>
      <c r="L30" s="257"/>
      <c r="M30" s="257"/>
      <c r="N30" s="257"/>
      <c r="O30" s="257"/>
      <c r="P30" s="257"/>
      <c r="Q30" s="257"/>
      <c r="R30" s="257"/>
      <c r="S30" s="258"/>
    </row>
    <row r="31" spans="1:19" ht="18" customHeight="1" x14ac:dyDescent="0.2">
      <c r="A31" s="256"/>
      <c r="B31" s="257"/>
      <c r="C31" s="257"/>
      <c r="D31" s="257"/>
      <c r="E31" s="257"/>
      <c r="F31" s="257"/>
      <c r="G31" s="257"/>
      <c r="H31" s="257"/>
      <c r="I31" s="257"/>
      <c r="J31" s="257"/>
      <c r="K31" s="257"/>
      <c r="L31" s="257"/>
      <c r="M31" s="257"/>
      <c r="N31" s="257"/>
      <c r="O31" s="257"/>
      <c r="P31" s="257"/>
      <c r="Q31" s="257"/>
      <c r="R31" s="257"/>
      <c r="S31" s="258"/>
    </row>
    <row r="32" spans="1:19" ht="18" customHeight="1" x14ac:dyDescent="0.2">
      <c r="A32" s="256"/>
      <c r="B32" s="257"/>
      <c r="C32" s="257"/>
      <c r="D32" s="257"/>
      <c r="E32" s="257"/>
      <c r="F32" s="257"/>
      <c r="G32" s="257"/>
      <c r="H32" s="257"/>
      <c r="I32" s="257"/>
      <c r="J32" s="257"/>
      <c r="K32" s="257"/>
      <c r="L32" s="257"/>
      <c r="M32" s="257"/>
      <c r="N32" s="257"/>
      <c r="O32" s="257"/>
      <c r="P32" s="257"/>
      <c r="Q32" s="257"/>
      <c r="R32" s="257"/>
      <c r="S32" s="258"/>
    </row>
    <row r="33" spans="1:19" ht="18" customHeight="1" x14ac:dyDescent="0.2">
      <c r="A33" s="256"/>
      <c r="B33" s="257"/>
      <c r="C33" s="257"/>
      <c r="D33" s="257"/>
      <c r="E33" s="257"/>
      <c r="F33" s="257"/>
      <c r="G33" s="257"/>
      <c r="H33" s="257"/>
      <c r="I33" s="257"/>
      <c r="J33" s="257"/>
      <c r="K33" s="257"/>
      <c r="L33" s="257"/>
      <c r="M33" s="257"/>
      <c r="N33" s="257"/>
      <c r="O33" s="257"/>
      <c r="P33" s="257"/>
      <c r="Q33" s="257"/>
      <c r="R33" s="257"/>
      <c r="S33" s="258"/>
    </row>
    <row r="34" spans="1:19" ht="18" customHeight="1" thickBot="1" x14ac:dyDescent="0.25">
      <c r="A34" s="259"/>
      <c r="B34" s="260"/>
      <c r="C34" s="260"/>
      <c r="D34" s="260"/>
      <c r="E34" s="260"/>
      <c r="F34" s="260"/>
      <c r="G34" s="260"/>
      <c r="H34" s="260"/>
      <c r="I34" s="260"/>
      <c r="J34" s="260"/>
      <c r="K34" s="260"/>
      <c r="L34" s="260"/>
      <c r="M34" s="260"/>
      <c r="N34" s="260"/>
      <c r="O34" s="260"/>
      <c r="P34" s="260"/>
      <c r="Q34" s="260"/>
      <c r="R34" s="260"/>
      <c r="S34" s="261"/>
    </row>
    <row r="35" spans="1:19" ht="18" customHeight="1" x14ac:dyDescent="0.2"/>
    <row r="36" spans="1:19" ht="18" customHeight="1" x14ac:dyDescent="0.2"/>
    <row r="37" spans="1:19" ht="18" customHeight="1" x14ac:dyDescent="0.2"/>
    <row r="38" spans="1:19" ht="18" customHeight="1" x14ac:dyDescent="0.2"/>
    <row r="39" spans="1:19" ht="18" customHeight="1" x14ac:dyDescent="0.2"/>
    <row r="40" spans="1:19" ht="18" customHeight="1" x14ac:dyDescent="0.2"/>
    <row r="41" spans="1:19" ht="18" customHeight="1" x14ac:dyDescent="0.2"/>
    <row r="42" spans="1:19" ht="18" customHeight="1" x14ac:dyDescent="0.2"/>
    <row r="43" spans="1:19" ht="18" customHeight="1" x14ac:dyDescent="0.2"/>
  </sheetData>
  <mergeCells count="42">
    <mergeCell ref="C3:E4"/>
    <mergeCell ref="F3:G4"/>
    <mergeCell ref="A3:B4"/>
    <mergeCell ref="F24:S24"/>
    <mergeCell ref="F25:S25"/>
    <mergeCell ref="F20:S20"/>
    <mergeCell ref="F21:S21"/>
    <mergeCell ref="F22:S22"/>
    <mergeCell ref="F23:S23"/>
    <mergeCell ref="S3:S4"/>
    <mergeCell ref="L4:O4"/>
    <mergeCell ref="H3:K4"/>
    <mergeCell ref="P3:P4"/>
    <mergeCell ref="Q3:Q4"/>
    <mergeCell ref="A5:B5"/>
    <mergeCell ref="C5:E5"/>
    <mergeCell ref="F5:G5"/>
    <mergeCell ref="A6:B6"/>
    <mergeCell ref="C6:E6"/>
    <mergeCell ref="F6:G6"/>
    <mergeCell ref="A7:B7"/>
    <mergeCell ref="C7:E7"/>
    <mergeCell ref="F7:G7"/>
    <mergeCell ref="A8:B8"/>
    <mergeCell ref="C8:E8"/>
    <mergeCell ref="F8:G8"/>
    <mergeCell ref="A9:B9"/>
    <mergeCell ref="C9:E9"/>
    <mergeCell ref="F9:G9"/>
    <mergeCell ref="A10:B10"/>
    <mergeCell ref="C10:E10"/>
    <mergeCell ref="F10:G10"/>
    <mergeCell ref="D21:E21"/>
    <mergeCell ref="B21:C21"/>
    <mergeCell ref="B24:C24"/>
    <mergeCell ref="D24:E24"/>
    <mergeCell ref="B25:C25"/>
    <mergeCell ref="D25:E25"/>
    <mergeCell ref="B22:C22"/>
    <mergeCell ref="D22:E22"/>
    <mergeCell ref="B23:C23"/>
    <mergeCell ref="D23:E23"/>
  </mergeCells>
  <phoneticPr fontId="2"/>
  <dataValidations count="4">
    <dataValidation type="list" allowBlank="1" showInputMessage="1" showErrorMessage="1" sqref="S5:S10" xr:uid="{00000000-0002-0000-0400-000000000000}">
      <formula1>"8%,10%"</formula1>
    </dataValidation>
    <dataValidation type="list" allowBlank="1" showInputMessage="1" showErrorMessage="1" sqref="A5:B9 A21:A25" xr:uid="{00000000-0002-0000-0400-000001000000}">
      <formula1>"電源機器,充電機器,その他関連機材"</formula1>
    </dataValidation>
    <dataValidation allowBlank="1" showInputMessage="1" showErrorMessage="1" promptTitle="見積書と同一の単位で単価を記載してください。" prompt="見積書が箱単位であれば箱単位の単価_x000a_１本の単価であれば１本の単価を記載_x000a_" sqref="P5:P10" xr:uid="{00000000-0002-0000-0400-000003000000}"/>
    <dataValidation imeMode="disabled" allowBlank="1" showInputMessage="1" showErrorMessage="1" promptTitle="数量のみ記載" prompt="数量のみ記載してください。" sqref="N5:N10 L5:L10 J5:J10 H5:H10" xr:uid="{1D50CD72-3E08-4386-8CD7-3A1729D39BC2}"/>
  </dataValidations>
  <pageMargins left="0.43307086614173229" right="0.43307086614173229" top="0.41" bottom="0.2" header="0.43" footer="0.16"/>
  <pageSetup paperSize="9" scale="9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66678E7-3664-4240-A3B3-D86FB5A20B63}">
          <x14:formula1>
            <xm:f>Sheet1!$C$2:$C$6</xm:f>
          </x14:formula1>
          <xm:sqref>K5:K10 O5:O10 I5:I10 M5:M10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2"/>
  <sheetViews>
    <sheetView showGridLines="0" zoomScaleNormal="100" zoomScaleSheetLayoutView="90" workbookViewId="0">
      <selection activeCell="H8" sqref="H8"/>
    </sheetView>
  </sheetViews>
  <sheetFormatPr defaultColWidth="9.6328125" defaultRowHeight="12" x14ac:dyDescent="0.2"/>
  <cols>
    <col min="1" max="7" width="8.6328125" style="56" customWidth="1"/>
    <col min="8" max="8" width="6.26953125" style="56" customWidth="1"/>
    <col min="9" max="9" width="3.453125" style="56" bestFit="1" customWidth="1"/>
    <col min="10" max="10" width="5" style="56" customWidth="1"/>
    <col min="11" max="11" width="4.26953125" style="56" customWidth="1"/>
    <col min="12" max="12" width="6.90625" style="56" customWidth="1"/>
    <col min="13" max="13" width="3.453125" style="56" bestFit="1" customWidth="1"/>
    <col min="14" max="14" width="4.6328125" style="56" customWidth="1"/>
    <col min="15" max="15" width="4.08984375" style="56" customWidth="1"/>
    <col min="16" max="17" width="11.90625" style="56" customWidth="1"/>
    <col min="18" max="18" width="12.90625" style="56" customWidth="1"/>
    <col min="19" max="19" width="10.36328125" style="56" customWidth="1"/>
    <col min="20" max="16384" width="9.6328125" style="56"/>
  </cols>
  <sheetData>
    <row r="1" spans="1:19" ht="18" customHeight="1" x14ac:dyDescent="0.2">
      <c r="S1" s="57" t="s">
        <v>294</v>
      </c>
    </row>
    <row r="2" spans="1:19" ht="18" customHeight="1" thickBot="1" x14ac:dyDescent="0.25">
      <c r="A2" s="55" t="s">
        <v>267</v>
      </c>
      <c r="B2" s="55"/>
      <c r="C2" s="55"/>
      <c r="D2" s="55"/>
      <c r="E2" s="55"/>
      <c r="F2" s="55"/>
      <c r="G2" s="55"/>
    </row>
    <row r="3" spans="1:19" ht="18" customHeight="1" x14ac:dyDescent="0.2">
      <c r="A3" s="388" t="s">
        <v>183</v>
      </c>
      <c r="B3" s="457"/>
      <c r="C3" s="388" t="s">
        <v>184</v>
      </c>
      <c r="D3" s="404"/>
      <c r="E3" s="405"/>
      <c r="F3" s="388" t="s">
        <v>216</v>
      </c>
      <c r="G3" s="405"/>
      <c r="H3" s="389" t="s">
        <v>145</v>
      </c>
      <c r="I3" s="389"/>
      <c r="J3" s="389"/>
      <c r="K3" s="389"/>
      <c r="L3" s="59"/>
      <c r="M3" s="59"/>
      <c r="N3" s="59"/>
      <c r="O3" s="59"/>
      <c r="P3" s="392" t="s">
        <v>193</v>
      </c>
      <c r="Q3" s="393" t="s">
        <v>269</v>
      </c>
      <c r="R3" s="59"/>
      <c r="S3" s="381" t="s">
        <v>69</v>
      </c>
    </row>
    <row r="4" spans="1:19" ht="18" customHeight="1" thickBot="1" x14ac:dyDescent="0.25">
      <c r="A4" s="390"/>
      <c r="B4" s="472"/>
      <c r="C4" s="406"/>
      <c r="D4" s="396"/>
      <c r="E4" s="407"/>
      <c r="F4" s="406"/>
      <c r="G4" s="407"/>
      <c r="H4" s="391"/>
      <c r="I4" s="391"/>
      <c r="J4" s="391"/>
      <c r="K4" s="391"/>
      <c r="L4" s="383" t="s">
        <v>270</v>
      </c>
      <c r="M4" s="384"/>
      <c r="N4" s="384"/>
      <c r="O4" s="385"/>
      <c r="P4" s="387"/>
      <c r="Q4" s="394"/>
      <c r="R4" s="329" t="s">
        <v>276</v>
      </c>
      <c r="S4" s="382"/>
    </row>
    <row r="5" spans="1:19" ht="18" customHeight="1" x14ac:dyDescent="0.2">
      <c r="A5" s="453"/>
      <c r="B5" s="455"/>
      <c r="C5" s="453"/>
      <c r="D5" s="454"/>
      <c r="E5" s="455"/>
      <c r="F5" s="453"/>
      <c r="G5" s="455"/>
      <c r="H5" s="16"/>
      <c r="I5" s="265" t="s">
        <v>98</v>
      </c>
      <c r="J5" s="359"/>
      <c r="K5" s="17"/>
      <c r="L5" s="18"/>
      <c r="M5" s="266" t="s">
        <v>98</v>
      </c>
      <c r="N5" s="369"/>
      <c r="O5" s="17"/>
      <c r="P5" s="19"/>
      <c r="Q5" s="61">
        <f>ROUNDDOWN(H5*P5,0)</f>
        <v>0</v>
      </c>
      <c r="R5" s="62">
        <f>ROUNDDOWN(L5*P5,0)</f>
        <v>0</v>
      </c>
      <c r="S5" s="63">
        <v>0.1</v>
      </c>
    </row>
    <row r="6" spans="1:19" ht="18" customHeight="1" x14ac:dyDescent="0.2">
      <c r="A6" s="466"/>
      <c r="B6" s="465"/>
      <c r="C6" s="466"/>
      <c r="D6" s="471"/>
      <c r="E6" s="465"/>
      <c r="F6" s="466"/>
      <c r="G6" s="465"/>
      <c r="H6" s="16"/>
      <c r="I6" s="267"/>
      <c r="J6" s="360"/>
      <c r="K6" s="17"/>
      <c r="L6" s="18"/>
      <c r="M6" s="271"/>
      <c r="N6" s="364"/>
      <c r="O6" s="17"/>
      <c r="P6" s="19"/>
      <c r="Q6" s="61">
        <f>ROUNDDOWN(H6*P6,0)</f>
        <v>0</v>
      </c>
      <c r="R6" s="62">
        <f t="shared" ref="R6:R10" si="0">ROUNDDOWN(L6*P6,0)</f>
        <v>0</v>
      </c>
      <c r="S6" s="63">
        <v>0.1</v>
      </c>
    </row>
    <row r="7" spans="1:19" ht="18" customHeight="1" x14ac:dyDescent="0.2">
      <c r="A7" s="466"/>
      <c r="B7" s="465"/>
      <c r="C7" s="466"/>
      <c r="D7" s="471"/>
      <c r="E7" s="465"/>
      <c r="F7" s="466"/>
      <c r="G7" s="465"/>
      <c r="H7" s="16"/>
      <c r="I7" s="267"/>
      <c r="J7" s="360"/>
      <c r="K7" s="17"/>
      <c r="L7" s="18"/>
      <c r="M7" s="271"/>
      <c r="N7" s="364"/>
      <c r="O7" s="17"/>
      <c r="P7" s="19"/>
      <c r="Q7" s="61">
        <f t="shared" ref="Q7:Q9" si="1">ROUNDDOWN(H7*P7,0)</f>
        <v>0</v>
      </c>
      <c r="R7" s="62">
        <f t="shared" si="0"/>
        <v>0</v>
      </c>
      <c r="S7" s="63">
        <v>0.1</v>
      </c>
    </row>
    <row r="8" spans="1:19" ht="18" customHeight="1" x14ac:dyDescent="0.2">
      <c r="A8" s="466"/>
      <c r="B8" s="465"/>
      <c r="C8" s="466"/>
      <c r="D8" s="471"/>
      <c r="E8" s="465"/>
      <c r="F8" s="466"/>
      <c r="G8" s="465"/>
      <c r="H8" s="16"/>
      <c r="I8" s="267"/>
      <c r="J8" s="360"/>
      <c r="K8" s="17"/>
      <c r="L8" s="18"/>
      <c r="M8" s="271"/>
      <c r="N8" s="364"/>
      <c r="O8" s="17"/>
      <c r="P8" s="19"/>
      <c r="Q8" s="61">
        <f t="shared" si="1"/>
        <v>0</v>
      </c>
      <c r="R8" s="62">
        <f t="shared" si="0"/>
        <v>0</v>
      </c>
      <c r="S8" s="63">
        <v>0.1</v>
      </c>
    </row>
    <row r="9" spans="1:19" ht="18" customHeight="1" x14ac:dyDescent="0.2">
      <c r="A9" s="466"/>
      <c r="B9" s="465"/>
      <c r="C9" s="466"/>
      <c r="D9" s="471"/>
      <c r="E9" s="465"/>
      <c r="F9" s="466"/>
      <c r="G9" s="465"/>
      <c r="H9" s="16"/>
      <c r="I9" s="269"/>
      <c r="J9" s="362"/>
      <c r="K9" s="17"/>
      <c r="L9" s="18"/>
      <c r="M9" s="269"/>
      <c r="N9" s="362"/>
      <c r="O9" s="17"/>
      <c r="P9" s="19"/>
      <c r="Q9" s="61">
        <f t="shared" si="1"/>
        <v>0</v>
      </c>
      <c r="R9" s="62">
        <f t="shared" si="0"/>
        <v>0</v>
      </c>
      <c r="S9" s="63">
        <v>0.1</v>
      </c>
    </row>
    <row r="10" spans="1:19" ht="18" customHeight="1" thickBot="1" x14ac:dyDescent="0.25">
      <c r="A10" s="468" t="s">
        <v>146</v>
      </c>
      <c r="B10" s="469"/>
      <c r="C10" s="375"/>
      <c r="D10" s="376"/>
      <c r="E10" s="377"/>
      <c r="F10" s="375"/>
      <c r="G10" s="377"/>
      <c r="H10" s="24">
        <v>1</v>
      </c>
      <c r="I10" s="25" t="s">
        <v>217</v>
      </c>
      <c r="J10" s="24"/>
      <c r="K10" s="24" t="s">
        <v>218</v>
      </c>
      <c r="L10" s="26"/>
      <c r="M10" s="25"/>
      <c r="N10" s="24"/>
      <c r="O10" s="24"/>
      <c r="P10" s="27"/>
      <c r="Q10" s="61">
        <f>ROUNDDOWN(H10*P10,0)</f>
        <v>0</v>
      </c>
      <c r="R10" s="62">
        <f t="shared" si="0"/>
        <v>0</v>
      </c>
      <c r="S10" s="66">
        <v>0.1</v>
      </c>
    </row>
    <row r="11" spans="1:19" ht="18" customHeight="1" x14ac:dyDescent="0.2">
      <c r="A11" s="479" t="s">
        <v>111</v>
      </c>
      <c r="B11" s="480"/>
      <c r="C11" s="480"/>
      <c r="D11" s="480"/>
      <c r="E11" s="480"/>
      <c r="F11" s="480"/>
      <c r="G11" s="480"/>
      <c r="H11" s="480"/>
      <c r="I11" s="480"/>
      <c r="J11" s="480"/>
      <c r="K11" s="480"/>
      <c r="L11" s="480"/>
      <c r="M11" s="480"/>
      <c r="N11" s="480"/>
      <c r="O11" s="480"/>
      <c r="P11" s="481"/>
      <c r="Q11" s="71">
        <f>SUMIF(S5:S10,"10%",Q5:Q10)</f>
        <v>0</v>
      </c>
      <c r="R11" s="72">
        <f>SUMIF(S5:S10,"10%",R5:R10)</f>
        <v>0</v>
      </c>
      <c r="S11" s="115" t="str">
        <f>IFERROR(R11/Q11,"")</f>
        <v/>
      </c>
    </row>
    <row r="12" spans="1:19" ht="18" customHeight="1" thickBot="1" x14ac:dyDescent="0.25">
      <c r="A12" s="482" t="s">
        <v>151</v>
      </c>
      <c r="B12" s="483"/>
      <c r="C12" s="483"/>
      <c r="D12" s="483"/>
      <c r="E12" s="483"/>
      <c r="F12" s="483"/>
      <c r="G12" s="483"/>
      <c r="H12" s="483"/>
      <c r="I12" s="483"/>
      <c r="J12" s="483"/>
      <c r="K12" s="483"/>
      <c r="L12" s="483"/>
      <c r="M12" s="483"/>
      <c r="N12" s="483"/>
      <c r="O12" s="483"/>
      <c r="P12" s="484"/>
      <c r="Q12" s="251"/>
      <c r="R12" s="252"/>
      <c r="S12" s="90"/>
    </row>
    <row r="13" spans="1:19" ht="18" customHeight="1" thickBot="1" x14ac:dyDescent="0.25">
      <c r="A13" s="406" t="s">
        <v>112</v>
      </c>
      <c r="B13" s="396"/>
      <c r="C13" s="396"/>
      <c r="D13" s="396"/>
      <c r="E13" s="396"/>
      <c r="F13" s="396"/>
      <c r="G13" s="396"/>
      <c r="H13" s="396"/>
      <c r="I13" s="396"/>
      <c r="J13" s="396"/>
      <c r="K13" s="396"/>
      <c r="L13" s="396"/>
      <c r="M13" s="396"/>
      <c r="N13" s="396"/>
      <c r="O13" s="396"/>
      <c r="P13" s="407"/>
      <c r="Q13" s="123">
        <f>IFERROR(SUM(Q11:Q12),"")</f>
        <v>0</v>
      </c>
      <c r="R13" s="124">
        <f>IFERROR(SUM(R11:R12),"")</f>
        <v>0</v>
      </c>
      <c r="S13" s="87"/>
    </row>
    <row r="14" spans="1:19" x14ac:dyDescent="0.2">
      <c r="A14" s="113" t="s">
        <v>102</v>
      </c>
      <c r="B14" s="113"/>
      <c r="C14" s="113"/>
      <c r="D14" s="113"/>
      <c r="E14" s="113"/>
    </row>
    <row r="15" spans="1:19" x14ac:dyDescent="0.2">
      <c r="A15" s="113" t="s">
        <v>140</v>
      </c>
      <c r="B15" s="113"/>
      <c r="C15" s="113"/>
      <c r="D15" s="113"/>
      <c r="E15" s="113"/>
    </row>
    <row r="16" spans="1:19" x14ac:dyDescent="0.2">
      <c r="A16" s="113" t="s">
        <v>141</v>
      </c>
      <c r="B16" s="113"/>
      <c r="C16" s="113"/>
      <c r="D16" s="113"/>
      <c r="E16" s="113"/>
    </row>
    <row r="18" spans="1:19" ht="18" customHeight="1" thickBot="1" x14ac:dyDescent="0.25">
      <c r="A18" s="58" t="s">
        <v>118</v>
      </c>
      <c r="B18" s="58"/>
      <c r="C18" s="58"/>
      <c r="D18" s="58"/>
      <c r="E18" s="58"/>
      <c r="P18" s="29"/>
      <c r="Q18" s="30" t="s">
        <v>100</v>
      </c>
      <c r="R18" s="31"/>
      <c r="S18" s="29" t="s">
        <v>101</v>
      </c>
    </row>
    <row r="19" spans="1:19" ht="18" customHeight="1" thickBot="1" x14ac:dyDescent="0.25">
      <c r="A19" s="93" t="s">
        <v>189</v>
      </c>
      <c r="B19" s="163" t="s">
        <v>190</v>
      </c>
      <c r="C19" s="163"/>
      <c r="D19" s="162" t="s">
        <v>179</v>
      </c>
      <c r="E19" s="177"/>
      <c r="F19" s="379" t="s">
        <v>191</v>
      </c>
      <c r="G19" s="379"/>
      <c r="H19" s="379"/>
      <c r="I19" s="379"/>
      <c r="J19" s="379"/>
      <c r="K19" s="379"/>
      <c r="L19" s="379"/>
      <c r="M19" s="379"/>
      <c r="N19" s="379"/>
      <c r="O19" s="379"/>
      <c r="P19" s="379"/>
      <c r="Q19" s="379"/>
      <c r="R19" s="379"/>
      <c r="S19" s="380"/>
    </row>
    <row r="20" spans="1:19" ht="18" customHeight="1" x14ac:dyDescent="0.2">
      <c r="A20" s="226"/>
      <c r="B20" s="470"/>
      <c r="C20" s="455"/>
      <c r="D20" s="453"/>
      <c r="E20" s="455"/>
      <c r="F20" s="477"/>
      <c r="G20" s="477"/>
      <c r="H20" s="477"/>
      <c r="I20" s="477"/>
      <c r="J20" s="477"/>
      <c r="K20" s="477"/>
      <c r="L20" s="477"/>
      <c r="M20" s="477"/>
      <c r="N20" s="477"/>
      <c r="O20" s="477"/>
      <c r="P20" s="477"/>
      <c r="Q20" s="477"/>
      <c r="R20" s="477"/>
      <c r="S20" s="478"/>
    </row>
    <row r="21" spans="1:19" ht="18" customHeight="1" x14ac:dyDescent="0.2">
      <c r="A21" s="227"/>
      <c r="B21" s="464"/>
      <c r="C21" s="465"/>
      <c r="D21" s="466"/>
      <c r="E21" s="465"/>
      <c r="F21" s="473"/>
      <c r="G21" s="473"/>
      <c r="H21" s="473"/>
      <c r="I21" s="473"/>
      <c r="J21" s="473"/>
      <c r="K21" s="473"/>
      <c r="L21" s="473"/>
      <c r="M21" s="473"/>
      <c r="N21" s="473"/>
      <c r="O21" s="473"/>
      <c r="P21" s="473"/>
      <c r="Q21" s="473"/>
      <c r="R21" s="473"/>
      <c r="S21" s="474"/>
    </row>
    <row r="22" spans="1:19" ht="18" customHeight="1" x14ac:dyDescent="0.2">
      <c r="A22" s="227"/>
      <c r="B22" s="464"/>
      <c r="C22" s="465"/>
      <c r="D22" s="466"/>
      <c r="E22" s="465"/>
      <c r="F22" s="473"/>
      <c r="G22" s="473"/>
      <c r="H22" s="473"/>
      <c r="I22" s="473"/>
      <c r="J22" s="473"/>
      <c r="K22" s="473"/>
      <c r="L22" s="473"/>
      <c r="M22" s="473"/>
      <c r="N22" s="473"/>
      <c r="O22" s="473"/>
      <c r="P22" s="473"/>
      <c r="Q22" s="473"/>
      <c r="R22" s="473"/>
      <c r="S22" s="474"/>
    </row>
    <row r="23" spans="1:19" ht="18" customHeight="1" x14ac:dyDescent="0.2">
      <c r="A23" s="227"/>
      <c r="B23" s="464"/>
      <c r="C23" s="465"/>
      <c r="D23" s="466"/>
      <c r="E23" s="465"/>
      <c r="F23" s="473"/>
      <c r="G23" s="473"/>
      <c r="H23" s="473"/>
      <c r="I23" s="473"/>
      <c r="J23" s="473"/>
      <c r="K23" s="473"/>
      <c r="L23" s="473"/>
      <c r="M23" s="473"/>
      <c r="N23" s="473"/>
      <c r="O23" s="473"/>
      <c r="P23" s="473"/>
      <c r="Q23" s="473"/>
      <c r="R23" s="473"/>
      <c r="S23" s="474"/>
    </row>
    <row r="24" spans="1:19" ht="18" customHeight="1" thickBot="1" x14ac:dyDescent="0.25">
      <c r="A24" s="228"/>
      <c r="B24" s="467"/>
      <c r="C24" s="377"/>
      <c r="D24" s="375"/>
      <c r="E24" s="377"/>
      <c r="F24" s="475"/>
      <c r="G24" s="475"/>
      <c r="H24" s="475"/>
      <c r="I24" s="475"/>
      <c r="J24" s="475"/>
      <c r="K24" s="475"/>
      <c r="L24" s="475"/>
      <c r="M24" s="475"/>
      <c r="N24" s="475"/>
      <c r="O24" s="475"/>
      <c r="P24" s="475"/>
      <c r="Q24" s="475"/>
      <c r="R24" s="475"/>
      <c r="S24" s="476"/>
    </row>
    <row r="25" spans="1:19" ht="18" customHeight="1" x14ac:dyDescent="0.2"/>
    <row r="26" spans="1:19" ht="18" customHeight="1" thickBot="1" x14ac:dyDescent="0.25">
      <c r="A26" s="58" t="s">
        <v>192</v>
      </c>
    </row>
    <row r="27" spans="1:19" ht="18" customHeight="1" x14ac:dyDescent="0.2">
      <c r="A27" s="253"/>
      <c r="B27" s="254"/>
      <c r="C27" s="254"/>
      <c r="D27" s="254"/>
      <c r="E27" s="254"/>
      <c r="F27" s="254"/>
      <c r="G27" s="254"/>
      <c r="H27" s="254"/>
      <c r="I27" s="254"/>
      <c r="J27" s="254"/>
      <c r="K27" s="254"/>
      <c r="L27" s="254"/>
      <c r="M27" s="254"/>
      <c r="N27" s="254"/>
      <c r="O27" s="254"/>
      <c r="P27" s="254"/>
      <c r="Q27" s="254"/>
      <c r="R27" s="254"/>
      <c r="S27" s="255"/>
    </row>
    <row r="28" spans="1:19" ht="18" customHeight="1" x14ac:dyDescent="0.2">
      <c r="A28" s="256"/>
      <c r="B28" s="257"/>
      <c r="C28" s="257"/>
      <c r="D28" s="257"/>
      <c r="E28" s="257"/>
      <c r="F28" s="257"/>
      <c r="G28" s="257"/>
      <c r="H28" s="257"/>
      <c r="I28" s="257"/>
      <c r="J28" s="257"/>
      <c r="K28" s="257"/>
      <c r="L28" s="257"/>
      <c r="M28" s="257"/>
      <c r="N28" s="257"/>
      <c r="O28" s="257"/>
      <c r="P28" s="257"/>
      <c r="Q28" s="257"/>
      <c r="R28" s="257"/>
      <c r="S28" s="258"/>
    </row>
    <row r="29" spans="1:19" ht="18" customHeight="1" x14ac:dyDescent="0.2">
      <c r="A29" s="256"/>
      <c r="B29" s="257"/>
      <c r="C29" s="257"/>
      <c r="D29" s="257"/>
      <c r="E29" s="257"/>
      <c r="F29" s="257"/>
      <c r="G29" s="257"/>
      <c r="H29" s="257"/>
      <c r="I29" s="257"/>
      <c r="J29" s="257"/>
      <c r="K29" s="257"/>
      <c r="L29" s="257"/>
      <c r="M29" s="257"/>
      <c r="N29" s="257"/>
      <c r="O29" s="257"/>
      <c r="P29" s="257"/>
      <c r="Q29" s="257"/>
      <c r="R29" s="257"/>
      <c r="S29" s="258"/>
    </row>
    <row r="30" spans="1:19" ht="18" customHeight="1" x14ac:dyDescent="0.2">
      <c r="A30" s="256"/>
      <c r="B30" s="257"/>
      <c r="C30" s="257"/>
      <c r="D30" s="257"/>
      <c r="E30" s="257"/>
      <c r="F30" s="257"/>
      <c r="G30" s="257"/>
      <c r="H30" s="257"/>
      <c r="I30" s="257"/>
      <c r="J30" s="257"/>
      <c r="K30" s="257"/>
      <c r="L30" s="257"/>
      <c r="M30" s="257"/>
      <c r="N30" s="257"/>
      <c r="O30" s="257"/>
      <c r="P30" s="257"/>
      <c r="Q30" s="257"/>
      <c r="R30" s="257"/>
      <c r="S30" s="258"/>
    </row>
    <row r="31" spans="1:19" ht="18" customHeight="1" x14ac:dyDescent="0.2">
      <c r="A31" s="256"/>
      <c r="B31" s="257"/>
      <c r="C31" s="257"/>
      <c r="D31" s="257"/>
      <c r="E31" s="257"/>
      <c r="F31" s="257"/>
      <c r="G31" s="257"/>
      <c r="H31" s="257"/>
      <c r="I31" s="257"/>
      <c r="J31" s="257"/>
      <c r="K31" s="257"/>
      <c r="L31" s="257"/>
      <c r="M31" s="257"/>
      <c r="N31" s="257"/>
      <c r="O31" s="257"/>
      <c r="P31" s="257"/>
      <c r="Q31" s="257"/>
      <c r="R31" s="257"/>
      <c r="S31" s="258"/>
    </row>
    <row r="32" spans="1:19" ht="18" customHeight="1" x14ac:dyDescent="0.2">
      <c r="A32" s="256"/>
      <c r="B32" s="257"/>
      <c r="C32" s="257"/>
      <c r="D32" s="257"/>
      <c r="E32" s="257"/>
      <c r="F32" s="257"/>
      <c r="G32" s="257"/>
      <c r="H32" s="257"/>
      <c r="I32" s="257"/>
      <c r="J32" s="257"/>
      <c r="K32" s="257"/>
      <c r="L32" s="257"/>
      <c r="M32" s="257"/>
      <c r="N32" s="257"/>
      <c r="O32" s="257"/>
      <c r="P32" s="257"/>
      <c r="Q32" s="257"/>
      <c r="R32" s="257"/>
      <c r="S32" s="258"/>
    </row>
    <row r="33" spans="1:19" ht="18" customHeight="1" thickBot="1" x14ac:dyDescent="0.25">
      <c r="A33" s="259"/>
      <c r="B33" s="260"/>
      <c r="C33" s="260"/>
      <c r="D33" s="260"/>
      <c r="E33" s="260"/>
      <c r="F33" s="260"/>
      <c r="G33" s="260"/>
      <c r="H33" s="260"/>
      <c r="I33" s="260"/>
      <c r="J33" s="260"/>
      <c r="K33" s="260"/>
      <c r="L33" s="260"/>
      <c r="M33" s="260"/>
      <c r="N33" s="260"/>
      <c r="O33" s="260"/>
      <c r="P33" s="260"/>
      <c r="Q33" s="260"/>
      <c r="R33" s="260"/>
      <c r="S33" s="261"/>
    </row>
    <row r="34" spans="1:19" ht="18.649999999999999" customHeight="1" x14ac:dyDescent="0.2"/>
    <row r="35" spans="1:19" ht="18.649999999999999" customHeight="1" x14ac:dyDescent="0.2"/>
    <row r="36" spans="1:19" ht="18.649999999999999" customHeight="1" x14ac:dyDescent="0.2"/>
    <row r="37" spans="1:19" ht="18.649999999999999" customHeight="1" x14ac:dyDescent="0.2"/>
    <row r="38" spans="1:19" ht="18.649999999999999" customHeight="1" x14ac:dyDescent="0.2"/>
    <row r="39" spans="1:19" ht="18.649999999999999" customHeight="1" x14ac:dyDescent="0.2"/>
    <row r="40" spans="1:19" ht="18.649999999999999" customHeight="1" x14ac:dyDescent="0.2"/>
    <row r="41" spans="1:19" ht="18.649999999999999" customHeight="1" x14ac:dyDescent="0.2"/>
    <row r="42" spans="1:19" ht="18.649999999999999" customHeight="1" x14ac:dyDescent="0.2"/>
  </sheetData>
  <mergeCells count="45">
    <mergeCell ref="H3:K4"/>
    <mergeCell ref="P3:P4"/>
    <mergeCell ref="B23:C23"/>
    <mergeCell ref="S3:S4"/>
    <mergeCell ref="L4:O4"/>
    <mergeCell ref="F19:S19"/>
    <mergeCell ref="F20:S20"/>
    <mergeCell ref="F21:S21"/>
    <mergeCell ref="Q3:Q4"/>
    <mergeCell ref="F5:G5"/>
    <mergeCell ref="F6:G6"/>
    <mergeCell ref="F7:G7"/>
    <mergeCell ref="F8:G8"/>
    <mergeCell ref="F9:G9"/>
    <mergeCell ref="A3:B4"/>
    <mergeCell ref="C10:E10"/>
    <mergeCell ref="C3:E4"/>
    <mergeCell ref="F3:G4"/>
    <mergeCell ref="D21:E21"/>
    <mergeCell ref="A5:B5"/>
    <mergeCell ref="C5:E5"/>
    <mergeCell ref="A6:B6"/>
    <mergeCell ref="C6:E6"/>
    <mergeCell ref="A7:B7"/>
    <mergeCell ref="C7:E7"/>
    <mergeCell ref="F10:G10"/>
    <mergeCell ref="A8:B8"/>
    <mergeCell ref="C8:E8"/>
    <mergeCell ref="A9:B9"/>
    <mergeCell ref="C9:E9"/>
    <mergeCell ref="D23:E23"/>
    <mergeCell ref="B24:C24"/>
    <mergeCell ref="D24:E24"/>
    <mergeCell ref="A10:B10"/>
    <mergeCell ref="F22:S22"/>
    <mergeCell ref="F23:S23"/>
    <mergeCell ref="F24:S24"/>
    <mergeCell ref="A11:P11"/>
    <mergeCell ref="A12:P12"/>
    <mergeCell ref="A13:P13"/>
    <mergeCell ref="B20:C20"/>
    <mergeCell ref="D20:E20"/>
    <mergeCell ref="B21:C21"/>
    <mergeCell ref="B22:C22"/>
    <mergeCell ref="D22:E22"/>
  </mergeCells>
  <phoneticPr fontId="2"/>
  <dataValidations xWindow="575" yWindow="586" count="4">
    <dataValidation type="list" allowBlank="1" showInputMessage="1" showErrorMessage="1" sqref="S5:S10" xr:uid="{00000000-0002-0000-0500-000000000000}">
      <formula1>"8%,10%"</formula1>
    </dataValidation>
    <dataValidation type="list" allowBlank="1" showInputMessage="1" showErrorMessage="1" sqref="A5:B9 A20:A24" xr:uid="{00000000-0002-0000-0500-000001000000}">
      <formula1>"電源機器,充電機器,その他関連機材"</formula1>
    </dataValidation>
    <dataValidation allowBlank="1" showInputMessage="1" showErrorMessage="1" promptTitle="見積書と同一の単位で単価を記載してください。" prompt="見積書が箱単位であれば箱単位の単価_x000a_１本の単価であれば１本の単価を記載_x000a_" sqref="P5:P10" xr:uid="{00000000-0002-0000-0500-000002000000}"/>
    <dataValidation imeMode="disabled" allowBlank="1" showInputMessage="1" showErrorMessage="1" promptTitle="数量のみ記載" prompt="数量のみ記載してください。" sqref="N5:N10 L5:L10 J5:J10 H5:H10" xr:uid="{519FEDC5-47E8-4831-8A18-53F2A4F5F793}"/>
  </dataValidations>
  <pageMargins left="0.43307086614173229" right="0.43307086614173229" top="0.46" bottom="0.21" header="0.31496062992125984" footer="0.19"/>
  <pageSetup paperSize="9" scale="95" orientation="landscape" r:id="rId1"/>
  <extLst>
    <ext xmlns:x14="http://schemas.microsoft.com/office/spreadsheetml/2009/9/main" uri="{CCE6A557-97BC-4b89-ADB6-D9C93CAAB3DF}">
      <x14:dataValidations xmlns:xm="http://schemas.microsoft.com/office/excel/2006/main" xWindow="575" yWindow="586" count="1">
        <x14:dataValidation type="list" allowBlank="1" showInputMessage="1" showErrorMessage="1" xr:uid="{75BF0758-47BD-4C25-A309-A918A6E1B15B}">
          <x14:formula1>
            <xm:f>Sheet1!$C$2:$C$6</xm:f>
          </x14:formula1>
          <xm:sqref>K5:K10 O5:O10 I5:I10 M5:M10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4810-4E0C-43CB-81C5-9082981BE4AB}">
  <sheetPr>
    <pageSetUpPr fitToPage="1"/>
  </sheetPr>
  <dimension ref="A1:AB32"/>
  <sheetViews>
    <sheetView showGridLines="0" topLeftCell="A5" zoomScaleNormal="100" zoomScaleSheetLayoutView="100" workbookViewId="0">
      <selection activeCell="Q24" sqref="Q24:AA24"/>
    </sheetView>
  </sheetViews>
  <sheetFormatPr defaultColWidth="9" defaultRowHeight="13" x14ac:dyDescent="0.2"/>
  <cols>
    <col min="1" max="28" width="3.36328125" style="7" customWidth="1"/>
    <col min="29" max="16384" width="9" style="7"/>
  </cols>
  <sheetData>
    <row r="1" spans="1:28" ht="17.25" customHeight="1" x14ac:dyDescent="0.2">
      <c r="A1" s="7" t="s">
        <v>309</v>
      </c>
    </row>
    <row r="2" spans="1:28" ht="17.25" customHeight="1" x14ac:dyDescent="0.2"/>
    <row r="3" spans="1:28" ht="17.25" customHeight="1" x14ac:dyDescent="0.2">
      <c r="A3" s="444" t="s">
        <v>62</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row>
    <row r="4" spans="1:28" ht="17.25" customHeight="1" x14ac:dyDescent="0.2">
      <c r="A4" s="444" t="s">
        <v>302</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row>
    <row r="5" spans="1:28"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2">
      <c r="B6" s="7" t="s">
        <v>44</v>
      </c>
    </row>
    <row r="7" spans="1:28" ht="31" customHeight="1" x14ac:dyDescent="0.2">
      <c r="C7" s="423" t="s">
        <v>3</v>
      </c>
      <c r="D7" s="424"/>
      <c r="E7" s="424"/>
      <c r="F7" s="424"/>
      <c r="G7" s="424"/>
      <c r="H7" s="425"/>
      <c r="I7" s="445"/>
      <c r="J7" s="446"/>
      <c r="K7" s="446"/>
      <c r="L7" s="446"/>
      <c r="M7" s="446"/>
      <c r="N7" s="446"/>
      <c r="O7" s="446"/>
      <c r="P7" s="446"/>
      <c r="Q7" s="446"/>
      <c r="R7" s="446"/>
      <c r="S7" s="446"/>
      <c r="T7" s="446"/>
      <c r="U7" s="446"/>
      <c r="V7" s="446"/>
      <c r="W7" s="446"/>
      <c r="X7" s="446"/>
      <c r="Y7" s="446"/>
      <c r="Z7" s="446"/>
      <c r="AA7" s="447"/>
    </row>
    <row r="8" spans="1:28" ht="31" customHeight="1" x14ac:dyDescent="0.2">
      <c r="C8" s="423" t="s">
        <v>4</v>
      </c>
      <c r="D8" s="424"/>
      <c r="E8" s="424"/>
      <c r="F8" s="424"/>
      <c r="G8" s="424"/>
      <c r="H8" s="425"/>
      <c r="I8" s="445"/>
      <c r="J8" s="446"/>
      <c r="K8" s="446"/>
      <c r="L8" s="446"/>
      <c r="M8" s="446"/>
      <c r="N8" s="446"/>
      <c r="O8" s="446"/>
      <c r="P8" s="446"/>
      <c r="Q8" s="446"/>
      <c r="R8" s="446"/>
      <c r="S8" s="446"/>
      <c r="T8" s="446"/>
      <c r="U8" s="446"/>
      <c r="V8" s="446"/>
      <c r="W8" s="446"/>
      <c r="X8" s="446"/>
      <c r="Y8" s="446"/>
      <c r="Z8" s="446"/>
      <c r="AA8" s="447"/>
    </row>
    <row r="9" spans="1:28" ht="31" customHeight="1" x14ac:dyDescent="0.2">
      <c r="C9" s="423" t="s">
        <v>5</v>
      </c>
      <c r="D9" s="424"/>
      <c r="E9" s="424"/>
      <c r="F9" s="424"/>
      <c r="G9" s="424"/>
      <c r="H9" s="425"/>
      <c r="I9" s="178"/>
      <c r="J9" s="179"/>
      <c r="K9" s="179"/>
      <c r="L9" s="179"/>
      <c r="M9" s="179"/>
      <c r="N9" s="179"/>
      <c r="O9" s="179"/>
      <c r="P9" s="179"/>
      <c r="Q9" s="179"/>
      <c r="R9" s="179"/>
      <c r="S9" s="179"/>
      <c r="T9" s="179"/>
      <c r="U9" s="179"/>
      <c r="V9" s="179"/>
      <c r="W9" s="179"/>
      <c r="X9" s="179"/>
      <c r="Y9" s="179"/>
      <c r="Z9" s="179"/>
      <c r="AA9" s="180"/>
    </row>
    <row r="10" spans="1:28" ht="31" customHeight="1" x14ac:dyDescent="0.2">
      <c r="C10" s="435" t="s">
        <v>6</v>
      </c>
      <c r="D10" s="436"/>
      <c r="E10" s="436"/>
      <c r="F10" s="436"/>
      <c r="G10" s="436"/>
      <c r="H10" s="437"/>
      <c r="I10" s="438"/>
      <c r="J10" s="439"/>
      <c r="K10" s="439"/>
      <c r="L10" s="439"/>
      <c r="M10" s="439"/>
      <c r="N10" s="439"/>
      <c r="O10" s="439"/>
      <c r="P10" s="439"/>
      <c r="Q10" s="439"/>
      <c r="R10" s="439"/>
      <c r="S10" s="439"/>
      <c r="T10" s="439"/>
      <c r="U10" s="439"/>
      <c r="V10" s="439"/>
      <c r="W10" s="439"/>
      <c r="X10" s="439"/>
      <c r="Y10" s="439"/>
      <c r="Z10" s="439"/>
      <c r="AA10" s="440"/>
    </row>
    <row r="11" spans="1:28" ht="31" customHeight="1" x14ac:dyDescent="0.2">
      <c r="C11" s="435" t="s">
        <v>259</v>
      </c>
      <c r="D11" s="436"/>
      <c r="E11" s="436"/>
      <c r="F11" s="436"/>
      <c r="G11" s="436"/>
      <c r="H11" s="437"/>
      <c r="I11" s="441" t="s">
        <v>171</v>
      </c>
      <c r="J11" s="442"/>
      <c r="K11" s="442"/>
      <c r="L11" s="442"/>
      <c r="M11" s="442"/>
      <c r="N11" s="443"/>
      <c r="O11" s="435" t="s">
        <v>43</v>
      </c>
      <c r="P11" s="436"/>
      <c r="Q11" s="436"/>
      <c r="R11" s="436"/>
      <c r="S11" s="436"/>
      <c r="T11" s="436"/>
      <c r="U11" s="437"/>
      <c r="V11" s="441" t="s">
        <v>171</v>
      </c>
      <c r="W11" s="442"/>
      <c r="X11" s="442"/>
      <c r="Y11" s="442"/>
      <c r="Z11" s="442"/>
      <c r="AA11" s="443"/>
    </row>
    <row r="12" spans="1:28" ht="19.399999999999999" customHeight="1" x14ac:dyDescent="0.2">
      <c r="C12" s="9" t="s">
        <v>8</v>
      </c>
      <c r="D12" s="8"/>
      <c r="E12" s="10"/>
      <c r="F12" s="10"/>
      <c r="G12" s="10"/>
      <c r="H12" s="10"/>
      <c r="I12" s="10"/>
      <c r="J12" s="10"/>
      <c r="K12" s="10"/>
      <c r="L12" s="10"/>
      <c r="M12" s="10"/>
      <c r="N12" s="10"/>
      <c r="O12" s="10"/>
      <c r="P12" s="10"/>
      <c r="Q12" s="10"/>
      <c r="R12" s="10"/>
      <c r="S12" s="10"/>
      <c r="T12" s="10"/>
      <c r="U12" s="10"/>
      <c r="V12" s="10"/>
      <c r="W12" s="10"/>
      <c r="X12" s="11"/>
      <c r="Y12" s="8"/>
      <c r="Z12" s="8"/>
      <c r="AA12" s="8"/>
    </row>
    <row r="13" spans="1:28" ht="17.25" customHeight="1" x14ac:dyDescent="0.2">
      <c r="C13" s="9" t="s">
        <v>9</v>
      </c>
    </row>
    <row r="14" spans="1:28" ht="17.25" customHeight="1" x14ac:dyDescent="0.2">
      <c r="D14" s="10"/>
      <c r="E14" s="10"/>
      <c r="F14" s="10"/>
      <c r="G14" s="10"/>
      <c r="H14" s="10"/>
      <c r="I14" s="10"/>
      <c r="J14" s="10"/>
      <c r="K14" s="10"/>
      <c r="L14" s="10"/>
      <c r="M14" s="10"/>
      <c r="N14" s="10"/>
      <c r="O14" s="10"/>
      <c r="P14" s="10"/>
      <c r="Q14" s="10"/>
      <c r="R14" s="10"/>
      <c r="S14" s="10"/>
      <c r="T14" s="10"/>
      <c r="U14" s="10"/>
      <c r="V14" s="10"/>
      <c r="W14" s="10"/>
      <c r="X14" s="11"/>
      <c r="Y14" s="8"/>
      <c r="Z14" s="8"/>
      <c r="AA14" s="8"/>
    </row>
    <row r="15" spans="1:28" ht="17.25" customHeight="1" x14ac:dyDescent="0.2"/>
    <row r="16" spans="1:28" ht="17.25" customHeight="1" x14ac:dyDescent="0.2">
      <c r="B16" s="7" t="s">
        <v>10</v>
      </c>
      <c r="X16" s="11"/>
      <c r="Y16" s="11"/>
      <c r="Z16" s="11"/>
      <c r="AA16" s="11"/>
    </row>
    <row r="17" spans="3:28" ht="8.5" customHeight="1" x14ac:dyDescent="0.2">
      <c r="X17" s="11"/>
      <c r="Y17" s="11"/>
      <c r="Z17" s="11"/>
      <c r="AA17" s="11"/>
    </row>
    <row r="18" spans="3:28" ht="25" customHeight="1" x14ac:dyDescent="0.2">
      <c r="G18" s="422">
        <f>Q25</f>
        <v>0</v>
      </c>
      <c r="H18" s="422"/>
      <c r="I18" s="422"/>
      <c r="J18" s="422"/>
      <c r="K18" s="422"/>
      <c r="L18" s="422"/>
      <c r="M18" s="422"/>
      <c r="N18" s="422"/>
      <c r="O18" s="422"/>
      <c r="P18" s="422"/>
      <c r="Q18" s="422"/>
      <c r="R18" s="422"/>
      <c r="S18" s="12" t="s">
        <v>11</v>
      </c>
      <c r="X18" s="11"/>
      <c r="Y18" s="11"/>
      <c r="Z18" s="11"/>
      <c r="AA18" s="11"/>
    </row>
    <row r="19" spans="3:28" ht="11.5" customHeight="1" x14ac:dyDescent="0.2">
      <c r="G19" s="11"/>
      <c r="H19" s="11"/>
      <c r="I19" s="11"/>
      <c r="J19" s="11"/>
      <c r="K19" s="11"/>
      <c r="L19" s="11"/>
      <c r="M19" s="11"/>
      <c r="N19" s="11"/>
      <c r="O19" s="11"/>
      <c r="P19" s="11"/>
      <c r="Q19" s="11"/>
      <c r="R19" s="11"/>
      <c r="X19" s="11"/>
      <c r="Y19" s="11"/>
      <c r="Z19" s="11"/>
      <c r="AA19" s="11"/>
    </row>
    <row r="20" spans="3:28" ht="17.25" customHeight="1" x14ac:dyDescent="0.2">
      <c r="C20" s="7" t="s">
        <v>12</v>
      </c>
      <c r="X20" s="11"/>
      <c r="Y20" s="11"/>
      <c r="Z20" s="11"/>
      <c r="AA20" s="11"/>
    </row>
    <row r="21" spans="3:28" ht="25" customHeight="1" x14ac:dyDescent="0.2">
      <c r="C21" s="13"/>
      <c r="D21" s="423" t="s">
        <v>13</v>
      </c>
      <c r="E21" s="424"/>
      <c r="F21" s="424"/>
      <c r="G21" s="424"/>
      <c r="H21" s="424"/>
      <c r="I21" s="424"/>
      <c r="J21" s="424"/>
      <c r="K21" s="424"/>
      <c r="L21" s="424"/>
      <c r="M21" s="424"/>
      <c r="N21" s="424"/>
      <c r="O21" s="424"/>
      <c r="P21" s="425"/>
      <c r="Q21" s="423" t="s">
        <v>14</v>
      </c>
      <c r="R21" s="424"/>
      <c r="S21" s="424"/>
      <c r="T21" s="424"/>
      <c r="U21" s="424"/>
      <c r="V21" s="424"/>
      <c r="W21" s="424"/>
      <c r="X21" s="424"/>
      <c r="Y21" s="424"/>
      <c r="Z21" s="424"/>
      <c r="AA21" s="425"/>
    </row>
    <row r="22" spans="3:28" ht="32.15" customHeight="1" x14ac:dyDescent="0.2">
      <c r="C22" s="14" t="s">
        <v>15</v>
      </c>
      <c r="D22" s="431" t="s">
        <v>274</v>
      </c>
      <c r="E22" s="431"/>
      <c r="F22" s="431"/>
      <c r="G22" s="431"/>
      <c r="H22" s="431"/>
      <c r="I22" s="431"/>
      <c r="J22" s="431"/>
      <c r="K22" s="431"/>
      <c r="L22" s="431"/>
      <c r="M22" s="431"/>
      <c r="N22" s="431"/>
      <c r="O22" s="431"/>
      <c r="P22" s="431"/>
      <c r="Q22" s="432"/>
      <c r="R22" s="432"/>
      <c r="S22" s="432"/>
      <c r="T22" s="432"/>
      <c r="U22" s="432"/>
      <c r="V22" s="432"/>
      <c r="W22" s="432"/>
      <c r="X22" s="432"/>
      <c r="Y22" s="432"/>
      <c r="Z22" s="432"/>
      <c r="AA22" s="432"/>
    </row>
    <row r="23" spans="3:28" ht="32.15" customHeight="1" x14ac:dyDescent="0.2">
      <c r="C23" s="14" t="s">
        <v>16</v>
      </c>
      <c r="D23" s="485" t="s">
        <v>347</v>
      </c>
      <c r="E23" s="485"/>
      <c r="F23" s="485"/>
      <c r="G23" s="485"/>
      <c r="H23" s="485"/>
      <c r="I23" s="485"/>
      <c r="J23" s="485"/>
      <c r="K23" s="485"/>
      <c r="L23" s="485"/>
      <c r="M23" s="485"/>
      <c r="N23" s="485"/>
      <c r="O23" s="485"/>
      <c r="P23" s="485"/>
      <c r="Q23" s="433">
        <f>I10*1050</f>
        <v>0</v>
      </c>
      <c r="R23" s="433"/>
      <c r="S23" s="433"/>
      <c r="T23" s="433"/>
      <c r="U23" s="433"/>
      <c r="V23" s="433"/>
      <c r="W23" s="433"/>
      <c r="X23" s="433"/>
      <c r="Y23" s="433"/>
      <c r="Z23" s="433"/>
      <c r="AA23" s="433"/>
      <c r="AB23" s="15"/>
    </row>
    <row r="24" spans="3:28" ht="32.15" customHeight="1" thickBot="1" x14ac:dyDescent="0.25">
      <c r="C24" s="14" t="s">
        <v>17</v>
      </c>
      <c r="D24" s="431" t="s">
        <v>272</v>
      </c>
      <c r="E24" s="431"/>
      <c r="F24" s="431"/>
      <c r="G24" s="431"/>
      <c r="H24" s="431"/>
      <c r="I24" s="431"/>
      <c r="J24" s="431"/>
      <c r="K24" s="431"/>
      <c r="L24" s="431"/>
      <c r="M24" s="431"/>
      <c r="N24" s="431"/>
      <c r="O24" s="431"/>
      <c r="P24" s="431"/>
      <c r="Q24" s="434">
        <f>MIN(Q22:AA23)</f>
        <v>0</v>
      </c>
      <c r="R24" s="434"/>
      <c r="S24" s="434"/>
      <c r="T24" s="434"/>
      <c r="U24" s="434"/>
      <c r="V24" s="434"/>
      <c r="W24" s="434"/>
      <c r="X24" s="434"/>
      <c r="Y24" s="434"/>
      <c r="Z24" s="434"/>
      <c r="AA24" s="434"/>
    </row>
    <row r="25" spans="3:28" ht="32.15" customHeight="1" thickBot="1" x14ac:dyDescent="0.25">
      <c r="C25" s="14" t="s">
        <v>18</v>
      </c>
      <c r="D25" s="426" t="s">
        <v>127</v>
      </c>
      <c r="E25" s="426"/>
      <c r="F25" s="426"/>
      <c r="G25" s="426"/>
      <c r="H25" s="426"/>
      <c r="I25" s="426"/>
      <c r="J25" s="426"/>
      <c r="K25" s="426"/>
      <c r="L25" s="426"/>
      <c r="M25" s="426"/>
      <c r="N25" s="426"/>
      <c r="O25" s="426"/>
      <c r="P25" s="427"/>
      <c r="Q25" s="428">
        <f>ROUNDDOWN(Q24*5/6,-3)</f>
        <v>0</v>
      </c>
      <c r="R25" s="429"/>
      <c r="S25" s="429"/>
      <c r="T25" s="429"/>
      <c r="U25" s="429"/>
      <c r="V25" s="429"/>
      <c r="W25" s="429"/>
      <c r="X25" s="429"/>
      <c r="Y25" s="429"/>
      <c r="Z25" s="429"/>
      <c r="AA25" s="430"/>
    </row>
    <row r="26" spans="3:28" ht="17.25" customHeight="1" x14ac:dyDescent="0.2">
      <c r="C26" s="9" t="s">
        <v>125</v>
      </c>
      <c r="D26" s="9"/>
    </row>
    <row r="27" spans="3:28" ht="17.25" customHeight="1" x14ac:dyDescent="0.2">
      <c r="C27" s="9" t="s">
        <v>126</v>
      </c>
      <c r="D27" s="9"/>
    </row>
    <row r="28" spans="3:28" ht="17.25" customHeight="1" x14ac:dyDescent="0.2">
      <c r="C28" s="9" t="s">
        <v>1</v>
      </c>
      <c r="D28" s="9"/>
    </row>
    <row r="29" spans="3:28" ht="17.25" customHeight="1" x14ac:dyDescent="0.2">
      <c r="C29" s="9"/>
      <c r="D29" s="298" t="s">
        <v>346</v>
      </c>
      <c r="E29" s="7" t="s">
        <v>247</v>
      </c>
    </row>
    <row r="30" spans="3:28" ht="17.25" customHeight="1" x14ac:dyDescent="0.2">
      <c r="D30" s="298" t="s">
        <v>346</v>
      </c>
      <c r="E30" s="278" t="s">
        <v>335</v>
      </c>
    </row>
    <row r="31" spans="3:28" ht="17.25" customHeight="1" x14ac:dyDescent="0.2">
      <c r="D31" s="298" t="s">
        <v>346</v>
      </c>
      <c r="E31" s="7" t="s">
        <v>249</v>
      </c>
    </row>
    <row r="32" spans="3:28" ht="17.25" customHeight="1" x14ac:dyDescent="0.2"/>
  </sheetData>
  <mergeCells count="24">
    <mergeCell ref="A3:AB3"/>
    <mergeCell ref="A4:AB4"/>
    <mergeCell ref="C7:H7"/>
    <mergeCell ref="I7:AA7"/>
    <mergeCell ref="C8:H8"/>
    <mergeCell ref="I8:AA8"/>
    <mergeCell ref="C9:H9"/>
    <mergeCell ref="C10:H10"/>
    <mergeCell ref="I10:AA10"/>
    <mergeCell ref="C11:H11"/>
    <mergeCell ref="I11:N11"/>
    <mergeCell ref="O11:U11"/>
    <mergeCell ref="V11:AA11"/>
    <mergeCell ref="D24:P24"/>
    <mergeCell ref="Q24:AA24"/>
    <mergeCell ref="D25:P25"/>
    <mergeCell ref="Q25:AA25"/>
    <mergeCell ref="G18:R18"/>
    <mergeCell ref="D21:P21"/>
    <mergeCell ref="Q21:AA21"/>
    <mergeCell ref="D22:P22"/>
    <mergeCell ref="Q22:AA22"/>
    <mergeCell ref="D23:P23"/>
    <mergeCell ref="Q23:AA23"/>
  </mergeCells>
  <phoneticPr fontId="2"/>
  <printOptions horizontalCentered="1"/>
  <pageMargins left="0.51181102362204722" right="0.31" top="0.44" bottom="0.62" header="0.45"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8EAB-68C8-4727-AC34-A61C7AD730F3}">
  <sheetPr>
    <pageSetUpPr fitToPage="1"/>
  </sheetPr>
  <dimension ref="A1:S43"/>
  <sheetViews>
    <sheetView showGridLines="0" zoomScaleNormal="100" zoomScaleSheetLayoutView="90" workbookViewId="0">
      <selection activeCell="H5" sqref="H5:O10"/>
    </sheetView>
  </sheetViews>
  <sheetFormatPr defaultColWidth="9.6328125" defaultRowHeight="12" x14ac:dyDescent="0.2"/>
  <cols>
    <col min="1" max="7" width="8.6328125" style="56" customWidth="1"/>
    <col min="8" max="8" width="6.90625" style="56" customWidth="1"/>
    <col min="9" max="9" width="3.90625" style="56" customWidth="1"/>
    <col min="10" max="10" width="5.90625" style="56" customWidth="1"/>
    <col min="11" max="11" width="3.90625" style="56" customWidth="1"/>
    <col min="12" max="12" width="6.36328125" style="56" customWidth="1"/>
    <col min="13" max="13" width="3.90625" style="56" customWidth="1"/>
    <col min="14" max="14" width="6.6328125" style="56" customWidth="1"/>
    <col min="15" max="15" width="3.90625" style="56" customWidth="1"/>
    <col min="16" max="17" width="11.90625" style="56" customWidth="1"/>
    <col min="18" max="18" width="12.90625" style="56" customWidth="1"/>
    <col min="19" max="19" width="9" style="56" customWidth="1"/>
    <col min="20" max="16384" width="9.6328125" style="56"/>
  </cols>
  <sheetData>
    <row r="1" spans="1:19" ht="18" customHeight="1" x14ac:dyDescent="0.2">
      <c r="S1" s="57" t="s">
        <v>310</v>
      </c>
    </row>
    <row r="2" spans="1:19" ht="18" customHeight="1" thickBot="1" x14ac:dyDescent="0.25">
      <c r="A2" s="55" t="s">
        <v>303</v>
      </c>
      <c r="B2" s="55"/>
      <c r="C2" s="55"/>
      <c r="D2" s="55"/>
      <c r="E2" s="55"/>
      <c r="F2" s="55"/>
      <c r="G2" s="55"/>
    </row>
    <row r="3" spans="1:19" ht="18" customHeight="1" x14ac:dyDescent="0.2">
      <c r="A3" s="388" t="s">
        <v>304</v>
      </c>
      <c r="B3" s="457"/>
      <c r="C3" s="388" t="s">
        <v>184</v>
      </c>
      <c r="D3" s="404"/>
      <c r="E3" s="405"/>
      <c r="F3" s="388" t="s">
        <v>144</v>
      </c>
      <c r="G3" s="405"/>
      <c r="H3" s="389" t="s">
        <v>145</v>
      </c>
      <c r="I3" s="389"/>
      <c r="J3" s="389"/>
      <c r="K3" s="389"/>
      <c r="L3" s="59"/>
      <c r="M3" s="59"/>
      <c r="N3" s="59"/>
      <c r="O3" s="59"/>
      <c r="P3" s="392" t="s">
        <v>139</v>
      </c>
      <c r="Q3" s="393" t="s">
        <v>269</v>
      </c>
      <c r="R3" s="59"/>
      <c r="S3" s="381" t="s">
        <v>69</v>
      </c>
    </row>
    <row r="4" spans="1:19" ht="18" customHeight="1" thickBot="1" x14ac:dyDescent="0.25">
      <c r="A4" s="390"/>
      <c r="B4" s="472"/>
      <c r="C4" s="406"/>
      <c r="D4" s="396"/>
      <c r="E4" s="407"/>
      <c r="F4" s="406"/>
      <c r="G4" s="407"/>
      <c r="H4" s="391"/>
      <c r="I4" s="391"/>
      <c r="J4" s="391"/>
      <c r="K4" s="391"/>
      <c r="L4" s="383" t="s">
        <v>270</v>
      </c>
      <c r="M4" s="384"/>
      <c r="N4" s="384"/>
      <c r="O4" s="385"/>
      <c r="P4" s="387"/>
      <c r="Q4" s="394"/>
      <c r="R4" s="329" t="s">
        <v>271</v>
      </c>
      <c r="S4" s="382"/>
    </row>
    <row r="5" spans="1:19" ht="18" customHeight="1" x14ac:dyDescent="0.2">
      <c r="A5" s="453"/>
      <c r="B5" s="455"/>
      <c r="C5" s="453"/>
      <c r="D5" s="454"/>
      <c r="E5" s="455"/>
      <c r="F5" s="453"/>
      <c r="G5" s="455"/>
      <c r="H5" s="16"/>
      <c r="I5" s="265" t="s">
        <v>71</v>
      </c>
      <c r="J5" s="359"/>
      <c r="K5" s="17" t="s">
        <v>97</v>
      </c>
      <c r="L5" s="18"/>
      <c r="M5" s="266" t="s">
        <v>71</v>
      </c>
      <c r="N5" s="369"/>
      <c r="O5" s="17" t="s">
        <v>97</v>
      </c>
      <c r="P5" s="19"/>
      <c r="Q5" s="61">
        <f>ROUNDDOWN(H5*P5,0)</f>
        <v>0</v>
      </c>
      <c r="R5" s="62">
        <f>ROUNDDOWN(L5*P5,0)</f>
        <v>0</v>
      </c>
      <c r="S5" s="63">
        <v>0.1</v>
      </c>
    </row>
    <row r="6" spans="1:19" ht="18" customHeight="1" x14ac:dyDescent="0.2">
      <c r="A6" s="466"/>
      <c r="B6" s="465"/>
      <c r="C6" s="466"/>
      <c r="D6" s="471"/>
      <c r="E6" s="465"/>
      <c r="F6" s="466"/>
      <c r="G6" s="465"/>
      <c r="H6" s="16"/>
      <c r="I6" s="267"/>
      <c r="J6" s="360"/>
      <c r="K6" s="17"/>
      <c r="L6" s="18"/>
      <c r="M6" s="271"/>
      <c r="N6" s="364"/>
      <c r="O6" s="17"/>
      <c r="P6" s="19"/>
      <c r="Q6" s="61">
        <f>ROUNDDOWN(H6*P6,0)</f>
        <v>0</v>
      </c>
      <c r="R6" s="62">
        <f t="shared" ref="R6:R10" si="0">ROUNDDOWN(L6*P6,0)</f>
        <v>0</v>
      </c>
      <c r="S6" s="63">
        <v>0.1</v>
      </c>
    </row>
    <row r="7" spans="1:19" ht="18" customHeight="1" x14ac:dyDescent="0.2">
      <c r="A7" s="466"/>
      <c r="B7" s="465"/>
      <c r="C7" s="466"/>
      <c r="D7" s="471"/>
      <c r="E7" s="465"/>
      <c r="F7" s="466"/>
      <c r="G7" s="465"/>
      <c r="H7" s="16"/>
      <c r="I7" s="267"/>
      <c r="J7" s="360"/>
      <c r="K7" s="17"/>
      <c r="L7" s="18"/>
      <c r="M7" s="271"/>
      <c r="N7" s="364"/>
      <c r="O7" s="17"/>
      <c r="P7" s="19"/>
      <c r="Q7" s="61">
        <f t="shared" ref="Q7:Q9" si="1">ROUNDDOWN(H7*P7,0)</f>
        <v>0</v>
      </c>
      <c r="R7" s="62">
        <f t="shared" si="0"/>
        <v>0</v>
      </c>
      <c r="S7" s="63">
        <v>0.1</v>
      </c>
    </row>
    <row r="8" spans="1:19" ht="18" customHeight="1" x14ac:dyDescent="0.2">
      <c r="A8" s="466"/>
      <c r="B8" s="465"/>
      <c r="C8" s="466"/>
      <c r="D8" s="471"/>
      <c r="E8" s="465"/>
      <c r="F8" s="466"/>
      <c r="G8" s="465"/>
      <c r="H8" s="20"/>
      <c r="I8" s="268"/>
      <c r="J8" s="361"/>
      <c r="K8" s="21"/>
      <c r="L8" s="22"/>
      <c r="M8" s="268"/>
      <c r="N8" s="361"/>
      <c r="O8" s="21"/>
      <c r="P8" s="23"/>
      <c r="Q8" s="61">
        <f t="shared" si="1"/>
        <v>0</v>
      </c>
      <c r="R8" s="62">
        <f t="shared" si="0"/>
        <v>0</v>
      </c>
      <c r="S8" s="114">
        <v>0.1</v>
      </c>
    </row>
    <row r="9" spans="1:19" ht="18" customHeight="1" x14ac:dyDescent="0.2">
      <c r="A9" s="466"/>
      <c r="B9" s="465"/>
      <c r="C9" s="466"/>
      <c r="D9" s="471"/>
      <c r="E9" s="465"/>
      <c r="F9" s="466"/>
      <c r="G9" s="465"/>
      <c r="H9" s="16"/>
      <c r="I9" s="269"/>
      <c r="J9" s="362"/>
      <c r="K9" s="17"/>
      <c r="L9" s="18"/>
      <c r="M9" s="269"/>
      <c r="N9" s="362"/>
      <c r="O9" s="17"/>
      <c r="P9" s="19"/>
      <c r="Q9" s="61">
        <f t="shared" si="1"/>
        <v>0</v>
      </c>
      <c r="R9" s="62">
        <f t="shared" si="0"/>
        <v>0</v>
      </c>
      <c r="S9" s="63">
        <v>0.1</v>
      </c>
    </row>
    <row r="10" spans="1:19" ht="18" customHeight="1" thickBot="1" x14ac:dyDescent="0.25">
      <c r="A10" s="468" t="s">
        <v>146</v>
      </c>
      <c r="B10" s="469"/>
      <c r="C10" s="375"/>
      <c r="D10" s="376"/>
      <c r="E10" s="377"/>
      <c r="F10" s="375"/>
      <c r="G10" s="377"/>
      <c r="H10" s="24">
        <v>1</v>
      </c>
      <c r="I10" s="270" t="s">
        <v>217</v>
      </c>
      <c r="J10" s="358"/>
      <c r="K10" s="24"/>
      <c r="L10" s="26"/>
      <c r="M10" s="270"/>
      <c r="N10" s="358"/>
      <c r="O10" s="24"/>
      <c r="P10" s="27"/>
      <c r="Q10" s="61">
        <f>ROUNDDOWN(H10*P10,0)</f>
        <v>0</v>
      </c>
      <c r="R10" s="62">
        <f t="shared" si="0"/>
        <v>0</v>
      </c>
      <c r="S10" s="66">
        <v>0.1</v>
      </c>
    </row>
    <row r="11" spans="1:19" ht="18" customHeight="1" x14ac:dyDescent="0.2">
      <c r="A11" s="224" t="s">
        <v>111</v>
      </c>
      <c r="B11" s="234"/>
      <c r="C11" s="224"/>
      <c r="D11" s="234"/>
      <c r="E11" s="234"/>
      <c r="F11" s="235"/>
      <c r="G11" s="236"/>
      <c r="H11" s="68"/>
      <c r="I11" s="68"/>
      <c r="J11" s="68"/>
      <c r="K11" s="68"/>
      <c r="L11" s="69"/>
      <c r="M11" s="68"/>
      <c r="N11" s="68"/>
      <c r="O11" s="68"/>
      <c r="P11" s="70"/>
      <c r="Q11" s="71">
        <f>SUMIF(S5:S10,"10%",Q5:Q10)</f>
        <v>0</v>
      </c>
      <c r="R11" s="72">
        <f>SUMIF(S5:S10,"10%",R5:R10)</f>
        <v>0</v>
      </c>
      <c r="S11" s="115" t="str">
        <f>IFERROR(R11/Q11,"")</f>
        <v/>
      </c>
    </row>
    <row r="12" spans="1:19" ht="18" customHeight="1" x14ac:dyDescent="0.2">
      <c r="A12" s="150" t="s">
        <v>151</v>
      </c>
      <c r="B12" s="151"/>
      <c r="C12" s="150"/>
      <c r="D12" s="151"/>
      <c r="E12" s="151"/>
      <c r="F12" s="237"/>
      <c r="G12" s="238"/>
      <c r="H12" s="75"/>
      <c r="I12" s="75"/>
      <c r="J12" s="75"/>
      <c r="K12" s="75"/>
      <c r="L12" s="76"/>
      <c r="M12" s="75"/>
      <c r="N12" s="75"/>
      <c r="O12" s="75"/>
      <c r="P12" s="77"/>
      <c r="Q12" s="78"/>
      <c r="R12" s="79"/>
      <c r="S12" s="77"/>
    </row>
    <row r="13" spans="1:19" ht="18" customHeight="1" thickBot="1" x14ac:dyDescent="0.25">
      <c r="A13" s="225" t="s">
        <v>79</v>
      </c>
      <c r="B13" s="229"/>
      <c r="C13" s="225"/>
      <c r="D13" s="229"/>
      <c r="E13" s="229"/>
      <c r="F13" s="230"/>
      <c r="G13" s="232"/>
      <c r="H13" s="117"/>
      <c r="I13" s="117"/>
      <c r="J13" s="117"/>
      <c r="K13" s="117"/>
      <c r="L13" s="118"/>
      <c r="M13" s="117"/>
      <c r="N13" s="117"/>
      <c r="O13" s="117"/>
      <c r="P13" s="116"/>
      <c r="Q13" s="119"/>
      <c r="R13" s="120"/>
      <c r="S13" s="116"/>
    </row>
    <row r="14" spans="1:19" ht="18" customHeight="1" thickTop="1" thickBot="1" x14ac:dyDescent="0.25">
      <c r="A14" s="152" t="s">
        <v>112</v>
      </c>
      <c r="B14" s="153"/>
      <c r="C14" s="152"/>
      <c r="D14" s="153"/>
      <c r="E14" s="153"/>
      <c r="F14" s="231"/>
      <c r="G14" s="233"/>
      <c r="H14" s="121"/>
      <c r="I14" s="121"/>
      <c r="J14" s="121"/>
      <c r="K14" s="121"/>
      <c r="L14" s="122"/>
      <c r="M14" s="121"/>
      <c r="N14" s="121"/>
      <c r="O14" s="121"/>
      <c r="P14" s="87"/>
      <c r="Q14" s="123">
        <f>IFERROR(SUM(Q11:Q13),"")</f>
        <v>0</v>
      </c>
      <c r="R14" s="124" t="str">
        <f>IFERROR(Q14*R11/Q11,"")</f>
        <v/>
      </c>
      <c r="S14" s="87"/>
    </row>
    <row r="15" spans="1:19" x14ac:dyDescent="0.2">
      <c r="A15" s="113" t="s">
        <v>102</v>
      </c>
      <c r="B15" s="113"/>
      <c r="C15" s="113"/>
      <c r="D15" s="113"/>
      <c r="E15" s="113"/>
    </row>
    <row r="16" spans="1:19" x14ac:dyDescent="0.2">
      <c r="A16" s="113" t="s">
        <v>140</v>
      </c>
      <c r="B16" s="113"/>
      <c r="C16" s="113"/>
      <c r="D16" s="113"/>
      <c r="E16" s="113"/>
    </row>
    <row r="17" spans="1:19" x14ac:dyDescent="0.2">
      <c r="A17" s="113" t="s">
        <v>141</v>
      </c>
      <c r="B17" s="113"/>
      <c r="C17" s="113"/>
      <c r="D17" s="113"/>
      <c r="E17" s="113"/>
    </row>
    <row r="19" spans="1:19" ht="18" customHeight="1" thickBot="1" x14ac:dyDescent="0.25">
      <c r="A19" s="58" t="s">
        <v>118</v>
      </c>
      <c r="B19" s="58"/>
      <c r="C19" s="58"/>
      <c r="D19" s="58"/>
      <c r="E19" s="58"/>
      <c r="P19" s="29"/>
      <c r="Q19" s="30" t="s">
        <v>100</v>
      </c>
      <c r="R19" s="31"/>
      <c r="S19" s="29" t="s">
        <v>101</v>
      </c>
    </row>
    <row r="20" spans="1:19" ht="18" customHeight="1" thickBot="1" x14ac:dyDescent="0.25">
      <c r="A20" s="93" t="s">
        <v>305</v>
      </c>
      <c r="B20" s="163" t="s">
        <v>38</v>
      </c>
      <c r="C20" s="163"/>
      <c r="D20" s="162" t="s">
        <v>179</v>
      </c>
      <c r="E20" s="177"/>
      <c r="F20" s="379" t="s">
        <v>191</v>
      </c>
      <c r="G20" s="379"/>
      <c r="H20" s="379"/>
      <c r="I20" s="379"/>
      <c r="J20" s="379"/>
      <c r="K20" s="379"/>
      <c r="L20" s="379"/>
      <c r="M20" s="379"/>
      <c r="N20" s="379"/>
      <c r="O20" s="379"/>
      <c r="P20" s="379"/>
      <c r="Q20" s="379"/>
      <c r="R20" s="379"/>
      <c r="S20" s="380"/>
    </row>
    <row r="21" spans="1:19" ht="18" customHeight="1" x14ac:dyDescent="0.2">
      <c r="A21" s="226"/>
      <c r="B21" s="470"/>
      <c r="C21" s="455"/>
      <c r="D21" s="453"/>
      <c r="E21" s="455"/>
      <c r="F21" s="477"/>
      <c r="G21" s="477"/>
      <c r="H21" s="477"/>
      <c r="I21" s="477"/>
      <c r="J21" s="477"/>
      <c r="K21" s="477"/>
      <c r="L21" s="477"/>
      <c r="M21" s="477"/>
      <c r="N21" s="477"/>
      <c r="O21" s="477"/>
      <c r="P21" s="477"/>
      <c r="Q21" s="477"/>
      <c r="R21" s="477"/>
      <c r="S21" s="478"/>
    </row>
    <row r="22" spans="1:19" ht="18" customHeight="1" x14ac:dyDescent="0.2">
      <c r="A22" s="227"/>
      <c r="B22" s="464"/>
      <c r="C22" s="465"/>
      <c r="D22" s="466"/>
      <c r="E22" s="465"/>
      <c r="F22" s="473"/>
      <c r="G22" s="473"/>
      <c r="H22" s="473"/>
      <c r="I22" s="473"/>
      <c r="J22" s="473"/>
      <c r="K22" s="473"/>
      <c r="L22" s="473"/>
      <c r="M22" s="473"/>
      <c r="N22" s="473"/>
      <c r="O22" s="473"/>
      <c r="P22" s="473"/>
      <c r="Q22" s="473"/>
      <c r="R22" s="473"/>
      <c r="S22" s="474"/>
    </row>
    <row r="23" spans="1:19" ht="18" customHeight="1" x14ac:dyDescent="0.2">
      <c r="A23" s="227"/>
      <c r="B23" s="464"/>
      <c r="C23" s="465"/>
      <c r="D23" s="466"/>
      <c r="E23" s="465"/>
      <c r="F23" s="473"/>
      <c r="G23" s="473"/>
      <c r="H23" s="473"/>
      <c r="I23" s="473"/>
      <c r="J23" s="473"/>
      <c r="K23" s="473"/>
      <c r="L23" s="473"/>
      <c r="M23" s="473"/>
      <c r="N23" s="473"/>
      <c r="O23" s="473"/>
      <c r="P23" s="473"/>
      <c r="Q23" s="473"/>
      <c r="R23" s="473"/>
      <c r="S23" s="474"/>
    </row>
    <row r="24" spans="1:19" ht="18" customHeight="1" x14ac:dyDescent="0.2">
      <c r="A24" s="227"/>
      <c r="B24" s="464"/>
      <c r="C24" s="465"/>
      <c r="D24" s="466"/>
      <c r="E24" s="465"/>
      <c r="F24" s="473"/>
      <c r="G24" s="473"/>
      <c r="H24" s="473"/>
      <c r="I24" s="473"/>
      <c r="J24" s="473"/>
      <c r="K24" s="473"/>
      <c r="L24" s="473"/>
      <c r="M24" s="473"/>
      <c r="N24" s="473"/>
      <c r="O24" s="473"/>
      <c r="P24" s="473"/>
      <c r="Q24" s="473"/>
      <c r="R24" s="473"/>
      <c r="S24" s="474"/>
    </row>
    <row r="25" spans="1:19" ht="18" customHeight="1" thickBot="1" x14ac:dyDescent="0.25">
      <c r="A25" s="228"/>
      <c r="B25" s="467"/>
      <c r="C25" s="377"/>
      <c r="D25" s="375"/>
      <c r="E25" s="377"/>
      <c r="F25" s="475"/>
      <c r="G25" s="475"/>
      <c r="H25" s="475"/>
      <c r="I25" s="475"/>
      <c r="J25" s="475"/>
      <c r="K25" s="475"/>
      <c r="L25" s="475"/>
      <c r="M25" s="475"/>
      <c r="N25" s="475"/>
      <c r="O25" s="475"/>
      <c r="P25" s="475"/>
      <c r="Q25" s="475"/>
      <c r="R25" s="475"/>
      <c r="S25" s="476"/>
    </row>
    <row r="26" spans="1:19" ht="18" customHeight="1" x14ac:dyDescent="0.2"/>
    <row r="27" spans="1:19" ht="18" customHeight="1" thickBot="1" x14ac:dyDescent="0.25">
      <c r="A27" s="58" t="s">
        <v>345</v>
      </c>
    </row>
    <row r="28" spans="1:19" ht="18" customHeight="1" x14ac:dyDescent="0.2">
      <c r="A28" s="253"/>
      <c r="B28" s="254"/>
      <c r="C28" s="254"/>
      <c r="D28" s="254"/>
      <c r="E28" s="254"/>
      <c r="F28" s="254"/>
      <c r="G28" s="254"/>
      <c r="H28" s="254"/>
      <c r="I28" s="254"/>
      <c r="J28" s="254"/>
      <c r="K28" s="254"/>
      <c r="L28" s="254"/>
      <c r="M28" s="254"/>
      <c r="N28" s="254"/>
      <c r="O28" s="254"/>
      <c r="P28" s="254"/>
      <c r="Q28" s="254"/>
      <c r="R28" s="254"/>
      <c r="S28" s="255"/>
    </row>
    <row r="29" spans="1:19" ht="18" customHeight="1" x14ac:dyDescent="0.2">
      <c r="A29" s="256"/>
      <c r="B29" s="257"/>
      <c r="C29" s="257"/>
      <c r="D29" s="257"/>
      <c r="E29" s="257"/>
      <c r="F29" s="257"/>
      <c r="G29" s="257"/>
      <c r="H29" s="257"/>
      <c r="I29" s="257"/>
      <c r="J29" s="257"/>
      <c r="K29" s="257"/>
      <c r="L29" s="257"/>
      <c r="M29" s="257"/>
      <c r="N29" s="257"/>
      <c r="O29" s="257"/>
      <c r="P29" s="257"/>
      <c r="Q29" s="257"/>
      <c r="R29" s="257"/>
      <c r="S29" s="258"/>
    </row>
    <row r="30" spans="1:19" ht="18" customHeight="1" x14ac:dyDescent="0.2">
      <c r="A30" s="256"/>
      <c r="B30" s="257"/>
      <c r="C30" s="257"/>
      <c r="D30" s="257"/>
      <c r="E30" s="257"/>
      <c r="F30" s="257"/>
      <c r="G30" s="257"/>
      <c r="H30" s="257"/>
      <c r="I30" s="257"/>
      <c r="J30" s="257"/>
      <c r="K30" s="257"/>
      <c r="L30" s="257"/>
      <c r="M30" s="257"/>
      <c r="N30" s="257"/>
      <c r="O30" s="257"/>
      <c r="P30" s="257"/>
      <c r="Q30" s="257"/>
      <c r="R30" s="257"/>
      <c r="S30" s="258"/>
    </row>
    <row r="31" spans="1:19" ht="18" customHeight="1" x14ac:dyDescent="0.2">
      <c r="A31" s="256"/>
      <c r="B31" s="257"/>
      <c r="C31" s="257"/>
      <c r="D31" s="257"/>
      <c r="E31" s="257"/>
      <c r="F31" s="257"/>
      <c r="G31" s="257"/>
      <c r="H31" s="257"/>
      <c r="I31" s="257"/>
      <c r="J31" s="257"/>
      <c r="K31" s="257"/>
      <c r="L31" s="257"/>
      <c r="M31" s="257"/>
      <c r="N31" s="257"/>
      <c r="O31" s="257"/>
      <c r="P31" s="257"/>
      <c r="Q31" s="257"/>
      <c r="R31" s="257"/>
      <c r="S31" s="258"/>
    </row>
    <row r="32" spans="1:19" ht="18" customHeight="1" x14ac:dyDescent="0.2">
      <c r="A32" s="256"/>
      <c r="B32" s="257"/>
      <c r="C32" s="257"/>
      <c r="D32" s="257"/>
      <c r="E32" s="257"/>
      <c r="F32" s="257"/>
      <c r="G32" s="257"/>
      <c r="H32" s="257"/>
      <c r="I32" s="257"/>
      <c r="J32" s="257"/>
      <c r="K32" s="257"/>
      <c r="L32" s="257"/>
      <c r="M32" s="257"/>
      <c r="N32" s="257"/>
      <c r="O32" s="257"/>
      <c r="P32" s="257"/>
      <c r="Q32" s="257"/>
      <c r="R32" s="257"/>
      <c r="S32" s="258"/>
    </row>
    <row r="33" spans="1:19" ht="18" customHeight="1" x14ac:dyDescent="0.2">
      <c r="A33" s="256"/>
      <c r="B33" s="257"/>
      <c r="C33" s="257"/>
      <c r="D33" s="257"/>
      <c r="E33" s="257"/>
      <c r="F33" s="257"/>
      <c r="G33" s="257"/>
      <c r="H33" s="257"/>
      <c r="I33" s="257"/>
      <c r="J33" s="257"/>
      <c r="K33" s="257"/>
      <c r="L33" s="257"/>
      <c r="M33" s="257"/>
      <c r="N33" s="257"/>
      <c r="O33" s="257"/>
      <c r="P33" s="257"/>
      <c r="Q33" s="257"/>
      <c r="R33" s="257"/>
      <c r="S33" s="258"/>
    </row>
    <row r="34" spans="1:19" ht="18" customHeight="1" thickBot="1" x14ac:dyDescent="0.25">
      <c r="A34" s="259"/>
      <c r="B34" s="260"/>
      <c r="C34" s="260"/>
      <c r="D34" s="260"/>
      <c r="E34" s="260"/>
      <c r="F34" s="260"/>
      <c r="G34" s="260"/>
      <c r="H34" s="260"/>
      <c r="I34" s="260"/>
      <c r="J34" s="260"/>
      <c r="K34" s="260"/>
      <c r="L34" s="260"/>
      <c r="M34" s="260"/>
      <c r="N34" s="260"/>
      <c r="O34" s="260"/>
      <c r="P34" s="260"/>
      <c r="Q34" s="260"/>
      <c r="R34" s="260"/>
      <c r="S34" s="261"/>
    </row>
    <row r="35" spans="1:19" ht="18" customHeight="1" x14ac:dyDescent="0.2"/>
    <row r="36" spans="1:19" ht="18" customHeight="1" x14ac:dyDescent="0.2"/>
    <row r="37" spans="1:19" ht="18" customHeight="1" x14ac:dyDescent="0.2"/>
    <row r="38" spans="1:19" ht="18" customHeight="1" x14ac:dyDescent="0.2"/>
    <row r="39" spans="1:19" ht="18" customHeight="1" x14ac:dyDescent="0.2"/>
    <row r="40" spans="1:19" ht="18" customHeight="1" x14ac:dyDescent="0.2"/>
    <row r="41" spans="1:19" ht="18" customHeight="1" x14ac:dyDescent="0.2"/>
    <row r="42" spans="1:19" ht="18" customHeight="1" x14ac:dyDescent="0.2"/>
    <row r="43" spans="1:19" ht="18" customHeight="1" x14ac:dyDescent="0.2"/>
  </sheetData>
  <mergeCells count="42">
    <mergeCell ref="A6:B6"/>
    <mergeCell ref="C6:E6"/>
    <mergeCell ref="F6:G6"/>
    <mergeCell ref="A3:B4"/>
    <mergeCell ref="C3:E4"/>
    <mergeCell ref="F3:G4"/>
    <mergeCell ref="S3:S4"/>
    <mergeCell ref="L4:O4"/>
    <mergeCell ref="A5:B5"/>
    <mergeCell ref="C5:E5"/>
    <mergeCell ref="F5:G5"/>
    <mergeCell ref="H3:K4"/>
    <mergeCell ref="P3:P4"/>
    <mergeCell ref="Q3:Q4"/>
    <mergeCell ref="A7:B7"/>
    <mergeCell ref="C7:E7"/>
    <mergeCell ref="F7:G7"/>
    <mergeCell ref="A8:B8"/>
    <mergeCell ref="C8:E8"/>
    <mergeCell ref="F8:G8"/>
    <mergeCell ref="A9:B9"/>
    <mergeCell ref="C9:E9"/>
    <mergeCell ref="F9:G9"/>
    <mergeCell ref="A10:B10"/>
    <mergeCell ref="C10:E10"/>
    <mergeCell ref="F10:G10"/>
    <mergeCell ref="F20:S20"/>
    <mergeCell ref="B21:C21"/>
    <mergeCell ref="D21:E21"/>
    <mergeCell ref="F21:S21"/>
    <mergeCell ref="B22:C22"/>
    <mergeCell ref="D22:E22"/>
    <mergeCell ref="F22:S22"/>
    <mergeCell ref="B25:C25"/>
    <mergeCell ref="D25:E25"/>
    <mergeCell ref="F25:S25"/>
    <mergeCell ref="B23:C23"/>
    <mergeCell ref="D23:E23"/>
    <mergeCell ref="F23:S23"/>
    <mergeCell ref="B24:C24"/>
    <mergeCell ref="D24:E24"/>
    <mergeCell ref="F24:S24"/>
  </mergeCells>
  <phoneticPr fontId="2"/>
  <dataValidations xWindow="623" yWindow="608" count="4">
    <dataValidation allowBlank="1" showInputMessage="1" showErrorMessage="1" promptTitle="見積書と同一の単位で単価を記載してください。" prompt="見積書が箱単位であれば箱単位の単価_x000a_１本の単価であれば１本の単価を記載_x000a_" sqref="P5:P10" xr:uid="{2D38F0FC-9257-4E19-82C5-30FCFB890CE8}"/>
    <dataValidation type="list" allowBlank="1" showInputMessage="1" showErrorMessage="1" sqref="S5:S10" xr:uid="{C21A6747-B53C-463E-9318-F6A6751B70D5}">
      <formula1>"8%,10%"</formula1>
    </dataValidation>
    <dataValidation type="list" allowBlank="1" showInputMessage="1" showErrorMessage="1" sqref="A21:A25 A5:B9" xr:uid="{CBCC2890-594E-4957-B57B-B9783AB3EC7D}">
      <formula1>"冷感タオル,うちわ"</formula1>
    </dataValidation>
    <dataValidation imeMode="disabled" allowBlank="1" showInputMessage="1" showErrorMessage="1" promptTitle="数量のみ記載" prompt="数量のみ記載してください。" sqref="H5:H10 J5:J10 L5:L10 N5:N10" xr:uid="{BECCA868-8C92-4757-9C42-A1C9AE2A1A09}"/>
  </dataValidations>
  <pageMargins left="0.43307086614173229" right="0.43307086614173229" top="0.41" bottom="0.2" header="0.43" footer="0.16"/>
  <pageSetup paperSize="9" scale="95" orientation="landscape" r:id="rId1"/>
  <extLst>
    <ext xmlns:x14="http://schemas.microsoft.com/office/spreadsheetml/2009/9/main" uri="{CCE6A557-97BC-4b89-ADB6-D9C93CAAB3DF}">
      <x14:dataValidations xmlns:xm="http://schemas.microsoft.com/office/excel/2006/main" xWindow="623" yWindow="608" count="1">
        <x14:dataValidation type="list" allowBlank="1" showErrorMessage="1" promptTitle="見積書の数量を記載してください。" xr:uid="{C660C654-3024-4CF5-A66A-B105B404D719}">
          <x14:formula1>
            <xm:f>Sheet1!$D$2:$D$7</xm:f>
          </x14:formula1>
          <xm:sqref>I5:I10 K5:K10 M5:M10 O5:O10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27</vt:i4>
      </vt:variant>
    </vt:vector>
  </HeadingPairs>
  <TitlesOfParts>
    <vt:vector size="51" baseType="lpstr">
      <vt:lpstr>PDリスト</vt:lpstr>
      <vt:lpstr>別紙1-1</vt:lpstr>
      <vt:lpstr>別表(1-i)</vt:lpstr>
      <vt:lpstr>別表(1-ii) </vt:lpstr>
      <vt:lpstr>別紙1-2</vt:lpstr>
      <vt:lpstr>別表(2-i)</vt:lpstr>
      <vt:lpstr>別表(2-ii)</vt:lpstr>
      <vt:lpstr>別紙1-3</vt:lpstr>
      <vt:lpstr>別表(3-i)</vt:lpstr>
      <vt:lpstr>別表(3-ii)</vt:lpstr>
      <vt:lpstr>別紙２</vt:lpstr>
      <vt:lpstr>別紙３</vt:lpstr>
      <vt:lpstr>別紙４</vt:lpstr>
      <vt:lpstr>別紙５-1</vt:lpstr>
      <vt:lpstr>別紙５-2</vt:lpstr>
      <vt:lpstr>別紙6</vt:lpstr>
      <vt:lpstr>別紙7</vt:lpstr>
      <vt:lpstr>別紙8-1</vt:lpstr>
      <vt:lpstr>別紙8-2</vt:lpstr>
      <vt:lpstr>別紙8-３</vt:lpstr>
      <vt:lpstr>別紙9-1</vt:lpstr>
      <vt:lpstr>別紙9-2</vt:lpstr>
      <vt:lpstr>Sheet1</vt:lpstr>
      <vt:lpstr>△別紙３</vt:lpstr>
      <vt:lpstr>△別紙３!Print_Area</vt:lpstr>
      <vt:lpstr>'別紙1-1'!Print_Area</vt:lpstr>
      <vt:lpstr>'別紙1-2'!Print_Area</vt:lpstr>
      <vt:lpstr>'別紙1-3'!Print_Area</vt:lpstr>
      <vt:lpstr>別紙２!Print_Area</vt:lpstr>
      <vt:lpstr>別紙３!Print_Area</vt:lpstr>
      <vt:lpstr>別紙４!Print_Area</vt:lpstr>
      <vt:lpstr>'別紙５-1'!Print_Area</vt:lpstr>
      <vt:lpstr>'別紙５-2'!Print_Area</vt:lpstr>
      <vt:lpstr>別紙6!Print_Area</vt:lpstr>
      <vt:lpstr>別紙7!Print_Area</vt:lpstr>
      <vt:lpstr>'別紙8-1'!Print_Area</vt:lpstr>
      <vt:lpstr>'別紙8-2'!Print_Area</vt:lpstr>
      <vt:lpstr>'別紙8-３'!Print_Area</vt:lpstr>
      <vt:lpstr>'別紙9-1'!Print_Area</vt:lpstr>
      <vt:lpstr>'別紙9-2'!Print_Area</vt:lpstr>
      <vt:lpstr>'別表(1-i)'!Print_Area</vt:lpstr>
      <vt:lpstr>'別表(2-i)'!Print_Area</vt:lpstr>
      <vt:lpstr>'別表(2-ii)'!Print_Area</vt:lpstr>
      <vt:lpstr>'別表(3-i)'!Print_Area</vt:lpstr>
      <vt:lpstr>'別表(3-ii)'!Print_Area</vt:lpstr>
      <vt:lpstr>'別表(1-i)'!Print_Titles</vt:lpstr>
      <vt:lpstr>'別表(1-ii) '!Print_Titles</vt:lpstr>
      <vt:lpstr>'別表(2-i)'!Print_Titles</vt:lpstr>
      <vt:lpstr>'別表(2-ii)'!Print_Titles</vt:lpstr>
      <vt:lpstr>'別表(3-i)'!Print_Titles</vt:lpstr>
      <vt:lpstr>'別表(3-ii)'!Print_Titles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tbcms03</cp:lastModifiedBy>
  <cp:lastPrinted>2026-06-25T23:24:03Z</cp:lastPrinted>
  <dcterms:created xsi:type="dcterms:W3CDTF">1997-01-08T22:48:59Z</dcterms:created>
  <dcterms:modified xsi:type="dcterms:W3CDTF">2026-06-26T00:48:30Z</dcterms:modified>
</cp:coreProperties>
</file>